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esktop\"/>
    </mc:Choice>
  </mc:AlternateContent>
  <bookViews>
    <workbookView xWindow="0" yWindow="0" windowWidth="28800" windowHeight="1243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3" i="1" l="1"/>
  <c r="A152" i="1"/>
  <c r="A151" i="1"/>
  <c r="E137" i="1"/>
  <c r="D137" i="1"/>
  <c r="E136" i="1"/>
  <c r="D136" i="1"/>
  <c r="E129" i="1"/>
  <c r="D129" i="1"/>
  <c r="E125" i="1"/>
  <c r="D125" i="1"/>
  <c r="E122" i="1"/>
  <c r="D122" i="1"/>
  <c r="E121" i="1"/>
  <c r="D121" i="1"/>
  <c r="E114" i="1"/>
  <c r="D114" i="1"/>
  <c r="E106" i="1"/>
  <c r="D106" i="1"/>
  <c r="E101" i="1"/>
  <c r="D101" i="1"/>
  <c r="E97" i="1"/>
  <c r="D97" i="1"/>
  <c r="E96" i="1"/>
  <c r="D96" i="1"/>
  <c r="E89" i="1"/>
  <c r="D89" i="1"/>
  <c r="E82" i="1"/>
  <c r="D82" i="1"/>
  <c r="E73" i="1"/>
  <c r="D73" i="1"/>
  <c r="E68" i="1"/>
  <c r="D68" i="1"/>
  <c r="E61" i="1"/>
  <c r="D61" i="1"/>
  <c r="E57" i="1"/>
  <c r="D57" i="1"/>
  <c r="E50" i="1"/>
  <c r="D50" i="1"/>
  <c r="E46" i="1"/>
  <c r="D46" i="1"/>
  <c r="E43" i="1"/>
  <c r="D43" i="1"/>
  <c r="E42" i="1"/>
  <c r="D42" i="1"/>
  <c r="E35" i="1"/>
  <c r="D35" i="1"/>
  <c r="E29" i="1"/>
  <c r="D29" i="1"/>
  <c r="E20" i="1"/>
  <c r="D20" i="1"/>
  <c r="E17" i="1"/>
  <c r="D17" i="1"/>
  <c r="E13" i="1"/>
  <c r="D13" i="1"/>
  <c r="E12" i="1"/>
  <c r="E148" i="1" s="1"/>
  <c r="D12" i="1"/>
  <c r="D148" i="1" s="1"/>
</calcChain>
</file>

<file path=xl/sharedStrings.xml><?xml version="1.0" encoding="utf-8"?>
<sst xmlns="http://schemas.openxmlformats.org/spreadsheetml/2006/main" count="427" uniqueCount="294">
  <si>
    <t>&lt;–––– Povratak na RefStr</t>
  </si>
  <si>
    <t>Kontrole RAS-funkcijski</t>
  </si>
  <si>
    <t>IZVJEŠTAJ O RASHODIMA PREMA FUNKCIJSKOJ KLASIFIKACIJI</t>
  </si>
  <si>
    <t>Obrazac RAS-funkcijski
VP 154</t>
  </si>
  <si>
    <t>za razdoblje 1. siječnja do 31. prosinca 2015. godine</t>
  </si>
  <si>
    <t>Obveznik:</t>
  </si>
  <si>
    <t>RKP: 26065,  MB: 03282228  KONCERTNA DVORANA VATROSLAVA LISINSKOG</t>
  </si>
  <si>
    <t>10000 ZAGREB, TRG STJEPANA RADIĆA 4</t>
  </si>
  <si>
    <t>Razina: 21, Razdjel: 000</t>
  </si>
  <si>
    <t>Djelatnost: 9004 Rad umjetničkih objekata</t>
  </si>
  <si>
    <t>iznosi u kunama, bez lipa</t>
  </si>
  <si>
    <t>Brojč. ozn. funk. klas.</t>
  </si>
  <si>
    <t>NAZIV</t>
  </si>
  <si>
    <t>AOP</t>
  </si>
  <si>
    <t>Ostvareno u prethodnoj godini</t>
  </si>
  <si>
    <t>Ostvareno u tekućoj godini</t>
  </si>
  <si>
    <t>Indeks
(5/4)</t>
  </si>
  <si>
    <t>01</t>
  </si>
  <si>
    <t>Opće javne usluge (AOP 002+006+009+013 do 017)</t>
  </si>
  <si>
    <t>-</t>
  </si>
  <si>
    <t>011</t>
  </si>
  <si>
    <t>Izvršna i zakonodavna tijela, financijski i fiskalni poslovi, vanjski poslovi (AOP 003 do 005)</t>
  </si>
  <si>
    <t>0111</t>
  </si>
  <si>
    <t>Izvršna i zakonodavna tijela</t>
  </si>
  <si>
    <t>0112</t>
  </si>
  <si>
    <t>Financijski i fiskalni poslovi</t>
  </si>
  <si>
    <t>0113</t>
  </si>
  <si>
    <t>Vanjski poslovi</t>
  </si>
  <si>
    <t>012</t>
  </si>
  <si>
    <t>Inozemna ekonomska pomoć (AOP 007+008)</t>
  </si>
  <si>
    <t>0121</t>
  </si>
  <si>
    <t>Ekonomska pomoć zemljama u razvoju i zemljama u tranziciji</t>
  </si>
  <si>
    <t>0122</t>
  </si>
  <si>
    <t>Ekonomska pomoć usmjerena preko međunarodnih agencija</t>
  </si>
  <si>
    <t>013</t>
  </si>
  <si>
    <t>Opće usluge (AOP 010 do 012)</t>
  </si>
  <si>
    <t>0131</t>
  </si>
  <si>
    <t>Opće usluge vezane za službenike</t>
  </si>
  <si>
    <t>0132</t>
  </si>
  <si>
    <t>Sveukupno planiranje i statističke usluge</t>
  </si>
  <si>
    <t>0133</t>
  </si>
  <si>
    <t>Ostale opće usluge</t>
  </si>
  <si>
    <t>014</t>
  </si>
  <si>
    <t>Osnovna istraživanja</t>
  </si>
  <si>
    <t>015</t>
  </si>
  <si>
    <t>Istraživanje i razvoj: Opće javne usluge</t>
  </si>
  <si>
    <t>016</t>
  </si>
  <si>
    <t>Opće javne usluge koje nisu drugdje svrstane</t>
  </si>
  <si>
    <t>017</t>
  </si>
  <si>
    <t>Transakcije vezane za javni dug</t>
  </si>
  <si>
    <t>018</t>
  </si>
  <si>
    <t>Prijenosi općeg karaktera između različitih državnih razina</t>
  </si>
  <si>
    <t>02</t>
  </si>
  <si>
    <t>Obrana (AOP 019 do 023)</t>
  </si>
  <si>
    <t>021</t>
  </si>
  <si>
    <t>Vojna obrana</t>
  </si>
  <si>
    <t>022</t>
  </si>
  <si>
    <t>Civilna obrana</t>
  </si>
  <si>
    <t>023</t>
  </si>
  <si>
    <t>Inozemna vojna pomoć</t>
  </si>
  <si>
    <t>024</t>
  </si>
  <si>
    <t>Istraživanje i razvoj obrane</t>
  </si>
  <si>
    <t>025</t>
  </si>
  <si>
    <t>Rashodi za obranu koji nisu drugdje svrstani</t>
  </si>
  <si>
    <t>03</t>
  </si>
  <si>
    <t>Javni red i sigurnost (AOP 025 do 030)</t>
  </si>
  <si>
    <t>031</t>
  </si>
  <si>
    <t>Usluge policije</t>
  </si>
  <si>
    <t>032</t>
  </si>
  <si>
    <t>Usluge protupožarne zaštite</t>
  </si>
  <si>
    <t>033</t>
  </si>
  <si>
    <t>Sudovi</t>
  </si>
  <si>
    <t>034</t>
  </si>
  <si>
    <t>Zatvori</t>
  </si>
  <si>
    <t>035</t>
  </si>
  <si>
    <t>Istraživanje i razvoj: Javni red i sigurnost</t>
  </si>
  <si>
    <t>036</t>
  </si>
  <si>
    <t>Rashodi za javni red i sigurnost koji nisu drugdje svrstani</t>
  </si>
  <si>
    <t>04</t>
  </si>
  <si>
    <t>Ekonomski poslovi (AOP 032+035+039+046+050+056+057+062+070)</t>
  </si>
  <si>
    <t>041</t>
  </si>
  <si>
    <t xml:space="preserve">Opći ekonomski, trgovački i poslovi vezani uz rad (AOP 033+034) </t>
  </si>
  <si>
    <t>0411</t>
  </si>
  <si>
    <t>Opći ekonomski i trgovački poslovi</t>
  </si>
  <si>
    <t>0412</t>
  </si>
  <si>
    <t>Opći poslovi vezani uz rad</t>
  </si>
  <si>
    <t>042</t>
  </si>
  <si>
    <t>Poljoprivreda, šumarstvo, ribarstvo i lov (AOP 036 do 038)</t>
  </si>
  <si>
    <t>0421</t>
  </si>
  <si>
    <t>Poljoprivreda</t>
  </si>
  <si>
    <t>0422</t>
  </si>
  <si>
    <t>Šumarstvo</t>
  </si>
  <si>
    <t>0423</t>
  </si>
  <si>
    <t>Ribarstvo i lov</t>
  </si>
  <si>
    <t>043</t>
  </si>
  <si>
    <t>Gorivo i energija (AOP 040 do 045)</t>
  </si>
  <si>
    <t>0431</t>
  </si>
  <si>
    <t>Ugljen i ostala kruta mineralna goriva</t>
  </si>
  <si>
    <t>0432</t>
  </si>
  <si>
    <t>Nafta i prirodni plin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</si>
  <si>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</si>
  <si>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</si>
  <si>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</si>
  <si>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</si>
  <si>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</si>
  <si>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</si>
  <si>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</si>
  <si>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Ostale vrste energije</t>
  </si>
  <si>
    <t>044</t>
  </si>
  <si>
    <t>Rudarstvo, proizvodnja i građevinarstvo (AOP 047 do 049)</t>
  </si>
  <si>
    <t>0441</t>
  </si>
  <si>
    <t>Rudarstvo, mineralni resursi i ostala mineralna goriva</t>
  </si>
  <si>
    <t>0442</t>
  </si>
  <si>
    <t xml:space="preserve">Proizvodnja </t>
  </si>
  <si>
    <t>0443</t>
  </si>
  <si>
    <t>Građevinarstvo</t>
  </si>
  <si>
    <t>045</t>
  </si>
  <si>
    <t>Promet (AOP 051 do 055)</t>
  </si>
  <si>
    <t>0451</t>
  </si>
  <si>
    <t>Cestovni promet</t>
  </si>
  <si>
    <t>0452</t>
  </si>
  <si>
    <t>Promet vodnim putovima</t>
  </si>
  <si>
    <t>0453</t>
  </si>
  <si>
    <t>Željeznički promet</t>
  </si>
  <si>
    <t>0454</t>
  </si>
  <si>
    <t>Zračni promet</t>
  </si>
  <si>
    <t>0455</t>
  </si>
  <si>
    <t>Promet cjevovodima i ostali promet</t>
  </si>
  <si>
    <t>046</t>
  </si>
  <si>
    <t>Komunikacije</t>
  </si>
  <si>
    <t>047</t>
  </si>
  <si>
    <t>Ostale industrije (AOP 058 do 061)</t>
  </si>
  <si>
    <t>0471</t>
  </si>
  <si>
    <t>Distribucija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</si>
  <si>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</si>
  <si>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</si>
  <si>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</si>
  <si>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</si>
  <si>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</si>
  <si>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</si>
  <si>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</si>
  <si>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Istraživanje i razvoj: Ekonomski poslovi (AOP 063 do 069)</t>
  </si>
  <si>
    <t>0481</t>
  </si>
  <si>
    <t>Istraživanje i razvoj: Opći ekonomski, trgovački i poslovi vezani uz rad</t>
  </si>
  <si>
    <t>0482</t>
  </si>
  <si>
    <t>Istraživanje i razvoj: Poljoprivreda, šumarstvo, ribarstvo i lov</t>
  </si>
  <si>
    <t>0483</t>
  </si>
  <si>
    <t>Istraživanje i razvoj: Gorivo i energija</t>
  </si>
  <si>
    <t>0484</t>
  </si>
  <si>
    <t>Istraživanje i razvoj: Rudarstvo, proizvodnja i građevinarstvo</t>
  </si>
  <si>
    <t>0485</t>
  </si>
  <si>
    <t>Istraživanje i razvoj: Promet</t>
  </si>
  <si>
    <t>0486</t>
  </si>
  <si>
    <t>Istraživanje i razvoj: Komunikacije</t>
  </si>
  <si>
    <t>0487</t>
  </si>
  <si>
    <t>Istraživanje i razvoj: Ostale industrije</t>
  </si>
  <si>
    <t>049</t>
  </si>
  <si>
    <t>Ekonomski poslovi koji nisu drugdje svrstani</t>
  </si>
  <si>
    <t>05</t>
  </si>
  <si>
    <t>Zaštita okoliša (AOP 072 do 077)</t>
  </si>
  <si>
    <t>051</t>
  </si>
  <si>
    <t>Gospodarenje otpadom</t>
  </si>
  <si>
    <t>052</t>
  </si>
  <si>
    <t>Gospodarenje otpadnim vodama</t>
  </si>
  <si>
    <t>053</t>
  </si>
  <si>
    <t>Smanjenje zagađivanja</t>
  </si>
  <si>
    <t>054</t>
  </si>
  <si>
    <t>Zaštita bioraznolikosti i krajolika</t>
  </si>
  <si>
    <t>055</t>
  </si>
  <si>
    <t>Istraživanje i razvoj: Zaštita okoliša</t>
  </si>
  <si>
    <t>056</t>
  </si>
  <si>
    <t>Poslovi i usluge zaštite okoliša koji nisu drugdje svrstani</t>
  </si>
  <si>
    <t>06</t>
  </si>
  <si>
    <t>Usluge unapređenja stanovanja i zajednice (AOP 079 do 084)</t>
  </si>
  <si>
    <t>061</t>
  </si>
  <si>
    <t>Razvoj stanovanja</t>
  </si>
  <si>
    <t>062</t>
  </si>
  <si>
    <t>Razvoj zajednice</t>
  </si>
  <si>
    <t>063</t>
  </si>
  <si>
    <t>Opskrba vodom</t>
  </si>
  <si>
    <t>064</t>
  </si>
  <si>
    <t>Ulična rasvjeta</t>
  </si>
  <si>
    <t>065</t>
  </si>
  <si>
    <t>Istraživanje i razvoj stanovanja i komunalnih pogodnosti</t>
  </si>
  <si>
    <t>066</t>
  </si>
  <si>
    <t>Rashodi vezani za stanovanje i kom. pogodnosti koji nisu drugdje svrstani</t>
  </si>
  <si>
    <t>07</t>
  </si>
  <si>
    <t>Zdravstvo (AOP 086+090+095+100+101+102)</t>
  </si>
  <si>
    <t>071</t>
  </si>
  <si>
    <t>Medicinski proizvodi, pribor i oprema (AOP 087 do 089)</t>
  </si>
  <si>
    <t>0711</t>
  </si>
  <si>
    <t>Farmaceutski proizvodi</t>
  </si>
  <si>
    <t>0712</t>
  </si>
  <si>
    <t>Ostali medicinski proizvodi</t>
  </si>
  <si>
    <t>0713</t>
  </si>
  <si>
    <t>Terapeutski pribor i oprema</t>
  </si>
  <si>
    <t>072</t>
  </si>
  <si>
    <t>Službe za vanjske pacijente (AOP 091 do 094)</t>
  </si>
  <si>
    <t>0721</t>
  </si>
  <si>
    <t>Opće medicinske usluge</t>
  </si>
  <si>
    <t>0722</t>
  </si>
  <si>
    <t>Specijalističke medicinske usluge</t>
  </si>
  <si>
    <t>0723</t>
  </si>
  <si>
    <t>Zubarske usluge</t>
  </si>
  <si>
    <t>0724</t>
  </si>
  <si>
    <t xml:space="preserve">Paramedicinske usluge </t>
  </si>
  <si>
    <t>073</t>
  </si>
  <si>
    <t>Bolničke službe (AOP 096 do 099)</t>
  </si>
  <si>
    <t>0731</t>
  </si>
  <si>
    <t>Usluge općih bolnica</t>
  </si>
  <si>
    <t>0732</t>
  </si>
  <si>
    <t>Usluge specijalističkih bolnica</t>
  </si>
  <si>
    <t>0733</t>
  </si>
  <si>
    <t>Usluge medicinskih centara i centara za majčinstvo</t>
  </si>
  <si>
    <t>0734</t>
  </si>
  <si>
    <t>Usluge centara za njegu i oporavak</t>
  </si>
  <si>
    <t>074</t>
  </si>
  <si>
    <t>Službe javnog zdravstva</t>
  </si>
  <si>
    <t>075</t>
  </si>
  <si>
    <t>Istraživanje i razvoj zdravstva</t>
  </si>
  <si>
    <t>076</t>
  </si>
  <si>
    <t>Poslovi i usluge zdravstva koji nisu drugdje svrstani</t>
  </si>
  <si>
    <t>08</t>
  </si>
  <si>
    <t>Rekreacija, kultura i religija (AOP 104 do 109)</t>
  </si>
  <si>
    <t>081</t>
  </si>
  <si>
    <t>Službe rekreacije i sporta</t>
  </si>
  <si>
    <t>082</t>
  </si>
  <si>
    <t>Službe kulture</t>
  </si>
  <si>
    <t>083</t>
  </si>
  <si>
    <t>Službe emitiranja i izdavanja</t>
  </si>
  <si>
    <t>084</t>
  </si>
  <si>
    <t>Religijske i druge službe zajednice</t>
  </si>
  <si>
    <t>085</t>
  </si>
  <si>
    <t>Istraživanje i razvoj rekreacije, kulture i religije</t>
  </si>
  <si>
    <t>086</t>
  </si>
  <si>
    <t>Rashodi za rekreaciju, kulturu i religiju koji nisu drugdje svrstani</t>
  </si>
  <si>
    <t>09</t>
  </si>
  <si>
    <t>Obrazovanje (AOP 111+114+117+118+121 do 124)</t>
  </si>
  <si>
    <t>091</t>
  </si>
  <si>
    <t>Predškolsko i osnovno obrazovanje (AOP 112+113)</t>
  </si>
  <si>
    <t>0911</t>
  </si>
  <si>
    <t>Predškolsko obrazovanje</t>
  </si>
  <si>
    <t>0912</t>
  </si>
  <si>
    <t>Osnovno obrazovanje</t>
  </si>
  <si>
    <t>092</t>
  </si>
  <si>
    <t>Srednjoškolsko obrazovanje (AOP 115+116)</t>
  </si>
  <si>
    <t>0921</t>
  </si>
  <si>
    <t>Niže srednjoškolsko obrazovanje</t>
  </si>
  <si>
    <t>0922</t>
  </si>
  <si>
    <t>Više srednjoškolsko obrazovanje</t>
  </si>
  <si>
    <t>093</t>
  </si>
  <si>
    <t>Poslije srednjoškolsko, ali ne visoko obrazovanje</t>
  </si>
  <si>
    <t>094</t>
  </si>
  <si>
    <t>Visoka naobrazba (AOP 119+120)</t>
  </si>
  <si>
    <t>0941</t>
  </si>
  <si>
    <t>Prvi stupanj visoke naobrazbe</t>
  </si>
  <si>
    <t>0942</t>
  </si>
  <si>
    <t>Drugi stupanj visoke naobrazbe</t>
  </si>
  <si>
    <t>095</t>
  </si>
  <si>
    <t>Obrazovanje koje se ne može definirati po stupnju</t>
  </si>
  <si>
    <t>096</t>
  </si>
  <si>
    <t>Dodatne usluge u obrazovanju</t>
  </si>
  <si>
    <t>097</t>
  </si>
  <si>
    <t>Istraživanje i razvoj obrazovanja</t>
  </si>
  <si>
    <t>098</t>
  </si>
  <si>
    <t>Usluge obrazovanja koje nisu drugdje svrstane</t>
  </si>
  <si>
    <t>10</t>
  </si>
  <si>
    <t>Socijalna zaštita (AOP 126+129 do 136)</t>
  </si>
  <si>
    <t>101</t>
  </si>
  <si>
    <t>Bolest i invaliditet (AOP 127+128)</t>
  </si>
  <si>
    <t>1011</t>
  </si>
  <si>
    <t>Bolest</t>
  </si>
  <si>
    <t>1012</t>
  </si>
  <si>
    <t>Invaliditet</t>
  </si>
  <si>
    <t>102</t>
  </si>
  <si>
    <t>Starost</t>
  </si>
  <si>
    <t>103</t>
  </si>
  <si>
    <t>Slijednici</t>
  </si>
  <si>
    <t>104</t>
  </si>
  <si>
    <t>Obitelj i djeca</t>
  </si>
  <si>
    <t>105</t>
  </si>
  <si>
    <t>Nezaposlenost</t>
  </si>
  <si>
    <t>106</t>
  </si>
  <si>
    <t>Stanovanje</t>
  </si>
  <si>
    <t>107</t>
  </si>
  <si>
    <t>Socijalna pomoć stanovništvu koje nije obuhvaćeno redovnim socijalnim programima</t>
  </si>
  <si>
    <t>108</t>
  </si>
  <si>
    <t>Istraživanje i razvoj socijalne zaštite</t>
  </si>
  <si>
    <t>109</t>
  </si>
  <si>
    <t>Aktivnosti socijalne zaštite koje nisu drugdje svrstane</t>
  </si>
  <si>
    <t>Kontrolni zbroj (AOP 001+018+024+031+071+078+085+103+110+125)</t>
  </si>
  <si>
    <t>U _________________________________________, dana: ____.____.________.</t>
  </si>
  <si>
    <t>Odgoovorna osoba (potpis)</t>
  </si>
  <si>
    <t xml:space="preserve">        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</si>
</sst>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color indexed="13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56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8"/>
      <color indexed="55"/>
      <name val="Arial"/>
      <family val="2"/>
      <charset val="238"/>
    </font>
    <font>
      <b/>
      <sz val="7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51">
    <xf numFmtId="0" fontId="0" fillId="0" borderId="0" xfId="0"/>
    <xf numFmtId="0" fontId="2" fillId="2" borderId="0" xfId="1" applyFont="1" applyFill="1" applyBorder="1" applyAlignment="1" applyProtection="1">
      <alignment horizontal="left" vertical="center"/>
    </xf>
    <xf numFmtId="0" fontId="2" fillId="0" borderId="0" xfId="1" applyFont="1" applyAlignment="1" applyProtection="1">
      <alignment horizontal="left" vertical="center"/>
    </xf>
    <xf numFmtId="0" fontId="2" fillId="2" borderId="0" xfId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top"/>
      <protection hidden="1"/>
    </xf>
    <xf numFmtId="0" fontId="0" fillId="0" borderId="0" xfId="0" applyAlignment="1">
      <alignment horizontal="left" vertical="center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>
      <alignment shrinkToFit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49" fontId="14" fillId="0" borderId="10" xfId="3" applyNumberFormat="1" applyFont="1" applyFill="1" applyBorder="1" applyAlignment="1" applyProtection="1">
      <alignment horizontal="left" vertical="center" wrapText="1"/>
      <protection hidden="1"/>
    </xf>
    <xf numFmtId="49" fontId="15" fillId="0" borderId="11" xfId="0" applyNumberFormat="1" applyFont="1" applyFill="1" applyBorder="1" applyAlignment="1" applyProtection="1">
      <alignment horizontal="left" vertical="center"/>
      <protection hidden="1"/>
    </xf>
    <xf numFmtId="164" fontId="16" fillId="0" borderId="11" xfId="3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 applyProtection="1">
      <alignment horizontal="right" vertical="center" shrinkToFit="1"/>
    </xf>
    <xf numFmtId="165" fontId="15" fillId="0" borderId="12" xfId="0" applyNumberFormat="1" applyFont="1" applyFill="1" applyBorder="1" applyAlignment="1" applyProtection="1">
      <alignment horizontal="right" vertical="center"/>
      <protection hidden="1"/>
    </xf>
    <xf numFmtId="49" fontId="14" fillId="0" borderId="13" xfId="3" applyNumberFormat="1" applyFont="1" applyFill="1" applyBorder="1" applyAlignment="1" applyProtection="1">
      <alignment horizontal="left" vertical="center" wrapText="1"/>
      <protection hidden="1"/>
    </xf>
    <xf numFmtId="49" fontId="15" fillId="0" borderId="14" xfId="0" applyNumberFormat="1" applyFont="1" applyFill="1" applyBorder="1" applyAlignment="1" applyProtection="1">
      <alignment horizontal="left" vertical="center" shrinkToFit="1"/>
      <protection hidden="1"/>
    </xf>
    <xf numFmtId="164" fontId="16" fillId="0" borderId="14" xfId="3" applyNumberFormat="1" applyFont="1" applyFill="1" applyBorder="1" applyAlignment="1">
      <alignment horizontal="center" vertical="center" wrapText="1"/>
    </xf>
    <xf numFmtId="3" fontId="15" fillId="5" borderId="14" xfId="0" applyNumberFormat="1" applyFont="1" applyFill="1" applyBorder="1" applyAlignment="1" applyProtection="1">
      <alignment horizontal="right" vertical="center" shrinkToFit="1"/>
    </xf>
    <xf numFmtId="165" fontId="15" fillId="0" borderId="15" xfId="0" applyNumberFormat="1" applyFont="1" applyFill="1" applyBorder="1" applyAlignment="1" applyProtection="1">
      <alignment horizontal="right" vertical="center"/>
      <protection hidden="1"/>
    </xf>
    <xf numFmtId="49" fontId="15" fillId="0" borderId="14" xfId="0" applyNumberFormat="1" applyFont="1" applyFill="1" applyBorder="1" applyAlignment="1" applyProtection="1">
      <alignment horizontal="left" vertical="center"/>
      <protection hidden="1"/>
    </xf>
    <xf numFmtId="3" fontId="15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16" xfId="3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 applyProtection="1">
      <alignment horizontal="left" vertical="center"/>
      <protection hidden="1"/>
    </xf>
    <xf numFmtId="164" fontId="16" fillId="0" borderId="17" xfId="3" applyNumberFormat="1" applyFont="1" applyFill="1" applyBorder="1" applyAlignment="1">
      <alignment horizontal="center" vertical="center" wrapText="1"/>
    </xf>
    <xf numFmtId="3" fontId="15" fillId="5" borderId="17" xfId="0" applyNumberFormat="1" applyFont="1" applyFill="1" applyBorder="1" applyAlignment="1" applyProtection="1">
      <alignment horizontal="right" vertical="center" shrinkToFit="1"/>
    </xf>
    <xf numFmtId="165" fontId="15" fillId="0" borderId="18" xfId="0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top" wrapText="1"/>
    </xf>
    <xf numFmtId="0" fontId="15" fillId="0" borderId="19" xfId="0" applyFont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4">
    <cellStyle name="Hiperveza" xfId="1" builtinId="8"/>
    <cellStyle name="Normal_Podaci" xfId="3"/>
    <cellStyle name="Normal_Sheet1" xfId="2"/>
    <cellStyle name="Normalno" xfId="0" builtinId="0"/>
  </cellStyles>
  <dxfs count="8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o/2015-01-12-F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RasF"/>
      <sheetName val="PVRIO"/>
      <sheetName val="Bil"/>
      <sheetName val="Obv"/>
      <sheetName val="Kont"/>
      <sheetName val="Sifre"/>
      <sheetName val="Prom"/>
      <sheetName val="List1"/>
    </sheetNames>
    <sheetDataSet>
      <sheetData sheetId="0"/>
      <sheetData sheetId="1"/>
      <sheetData sheetId="2">
        <row r="25">
          <cell r="H25" t="str">
            <v>ELIZABETA DINTER</v>
          </cell>
        </row>
        <row r="27">
          <cell r="H27" t="str">
            <v>6121-153</v>
          </cell>
        </row>
        <row r="33">
          <cell r="H33" t="str">
            <v>DRAŽEN SIRIŠČEVIĆ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abSelected="1" workbookViewId="0">
      <selection activeCell="K12" sqref="K12"/>
    </sheetView>
  </sheetViews>
  <sheetFormatPr defaultRowHeight="15" x14ac:dyDescent="0.25"/>
  <cols>
    <col min="1" max="1" width="7.7109375" style="46" customWidth="1"/>
    <col min="2" max="2" width="70.7109375" style="46" customWidth="1"/>
    <col min="3" max="3" width="4.28515625" style="46" customWidth="1"/>
    <col min="4" max="5" width="15.7109375" style="46" customWidth="1"/>
    <col min="6" max="6" width="6.85546875" style="46" customWidth="1"/>
  </cols>
  <sheetData>
    <row r="1" spans="1:6" ht="15.75" thickBot="1" x14ac:dyDescent="0.3">
      <c r="A1" s="1" t="s">
        <v>0</v>
      </c>
      <c r="B1" s="2"/>
      <c r="C1" s="3" t="s">
        <v>1</v>
      </c>
      <c r="D1" s="3"/>
      <c r="E1" s="3"/>
      <c r="F1" s="3"/>
    </row>
    <row r="2" spans="1:6" ht="18.75" thickBot="1" x14ac:dyDescent="0.3">
      <c r="A2" s="4" t="s">
        <v>2</v>
      </c>
      <c r="B2" s="4"/>
      <c r="C2" s="4"/>
      <c r="D2" s="5"/>
      <c r="E2" s="6" t="s">
        <v>3</v>
      </c>
      <c r="F2" s="7"/>
    </row>
    <row r="3" spans="1:6" ht="15.75" x14ac:dyDescent="0.25">
      <c r="A3" s="8" t="s">
        <v>4</v>
      </c>
      <c r="B3" s="8"/>
      <c r="C3" s="8"/>
      <c r="D3" s="8"/>
      <c r="E3" s="9"/>
      <c r="F3" s="9"/>
    </row>
    <row r="4" spans="1:6" x14ac:dyDescent="0.25">
      <c r="A4" s="10" t="s">
        <v>5</v>
      </c>
      <c r="B4" s="11" t="s">
        <v>6</v>
      </c>
      <c r="C4" s="12"/>
      <c r="D4" s="12"/>
      <c r="E4" s="12"/>
      <c r="F4" s="12"/>
    </row>
    <row r="5" spans="1:6" x14ac:dyDescent="0.25">
      <c r="A5" s="13"/>
      <c r="B5" s="11" t="s">
        <v>7</v>
      </c>
      <c r="C5" s="12"/>
      <c r="D5" s="12"/>
      <c r="E5" s="12"/>
      <c r="F5" s="12"/>
    </row>
    <row r="6" spans="1:6" x14ac:dyDescent="0.25">
      <c r="A6" s="14"/>
      <c r="B6" s="15" t="s">
        <v>8</v>
      </c>
      <c r="C6" s="16"/>
      <c r="D6" s="16"/>
      <c r="E6" s="16"/>
      <c r="F6" s="16"/>
    </row>
    <row r="7" spans="1:6" x14ac:dyDescent="0.25">
      <c r="A7" s="14"/>
      <c r="B7" s="15" t="s">
        <v>9</v>
      </c>
      <c r="C7" s="16"/>
      <c r="D7" s="16"/>
      <c r="E7" s="16"/>
      <c r="F7" s="16"/>
    </row>
    <row r="8" spans="1:6" x14ac:dyDescent="0.25">
      <c r="A8" s="17"/>
      <c r="B8" s="9"/>
      <c r="C8" s="9"/>
      <c r="D8" s="9"/>
      <c r="E8" s="9"/>
      <c r="F8" s="9"/>
    </row>
    <row r="9" spans="1:6" x14ac:dyDescent="0.25">
      <c r="A9" s="18"/>
      <c r="B9" s="18"/>
      <c r="C9" s="18"/>
      <c r="D9" s="18"/>
      <c r="E9" s="19"/>
      <c r="F9" s="20" t="s">
        <v>10</v>
      </c>
    </row>
    <row r="10" spans="1:6" ht="27" x14ac:dyDescent="0.25">
      <c r="A10" s="21" t="s">
        <v>11</v>
      </c>
      <c r="B10" s="22" t="s">
        <v>12</v>
      </c>
      <c r="C10" s="23" t="s">
        <v>13</v>
      </c>
      <c r="D10" s="24" t="s">
        <v>14</v>
      </c>
      <c r="E10" s="24" t="s">
        <v>15</v>
      </c>
      <c r="F10" s="25" t="s">
        <v>16</v>
      </c>
    </row>
    <row r="11" spans="1:6" x14ac:dyDescent="0.25">
      <c r="A11" s="26">
        <v>1</v>
      </c>
      <c r="B11" s="27">
        <v>2</v>
      </c>
      <c r="C11" s="28">
        <v>3</v>
      </c>
      <c r="D11" s="28">
        <v>4</v>
      </c>
      <c r="E11" s="26">
        <v>5</v>
      </c>
      <c r="F11" s="26">
        <v>6</v>
      </c>
    </row>
    <row r="12" spans="1:6" x14ac:dyDescent="0.25">
      <c r="A12" s="29" t="s">
        <v>17</v>
      </c>
      <c r="B12" s="30" t="s">
        <v>18</v>
      </c>
      <c r="C12" s="31">
        <v>1</v>
      </c>
      <c r="D12" s="32">
        <f>D13+D17+D20+SUM(D24:D28)</f>
        <v>0</v>
      </c>
      <c r="E12" s="32">
        <f>E13+E17+E20+SUM(E24:E28)</f>
        <v>0</v>
      </c>
      <c r="F12" s="33" t="s">
        <v>19</v>
      </c>
    </row>
    <row r="13" spans="1:6" x14ac:dyDescent="0.25">
      <c r="A13" s="34" t="s">
        <v>20</v>
      </c>
      <c r="B13" s="35" t="s">
        <v>21</v>
      </c>
      <c r="C13" s="36">
        <v>2</v>
      </c>
      <c r="D13" s="37">
        <f>SUM(D14:D16)</f>
        <v>0</v>
      </c>
      <c r="E13" s="37">
        <f>SUM(E14:E16)</f>
        <v>0</v>
      </c>
      <c r="F13" s="38" t="s">
        <v>19</v>
      </c>
    </row>
    <row r="14" spans="1:6" x14ac:dyDescent="0.25">
      <c r="A14" s="34" t="s">
        <v>22</v>
      </c>
      <c r="B14" s="39" t="s">
        <v>23</v>
      </c>
      <c r="C14" s="36">
        <v>3</v>
      </c>
      <c r="D14" s="40"/>
      <c r="E14" s="40"/>
      <c r="F14" s="38" t="s">
        <v>19</v>
      </c>
    </row>
    <row r="15" spans="1:6" x14ac:dyDescent="0.25">
      <c r="A15" s="34" t="s">
        <v>24</v>
      </c>
      <c r="B15" s="39" t="s">
        <v>25</v>
      </c>
      <c r="C15" s="36">
        <v>4</v>
      </c>
      <c r="D15" s="40"/>
      <c r="E15" s="40"/>
      <c r="F15" s="38" t="s">
        <v>19</v>
      </c>
    </row>
    <row r="16" spans="1:6" x14ac:dyDescent="0.25">
      <c r="A16" s="34" t="s">
        <v>26</v>
      </c>
      <c r="B16" s="39" t="s">
        <v>27</v>
      </c>
      <c r="C16" s="36">
        <v>5</v>
      </c>
      <c r="D16" s="40"/>
      <c r="E16" s="40"/>
      <c r="F16" s="38" t="s">
        <v>19</v>
      </c>
    </row>
    <row r="17" spans="1:6" x14ac:dyDescent="0.25">
      <c r="A17" s="34" t="s">
        <v>28</v>
      </c>
      <c r="B17" s="39" t="s">
        <v>29</v>
      </c>
      <c r="C17" s="36">
        <v>6</v>
      </c>
      <c r="D17" s="37">
        <f>SUM(D18:D19)</f>
        <v>0</v>
      </c>
      <c r="E17" s="37">
        <f>SUM(E18:E19)</f>
        <v>0</v>
      </c>
      <c r="F17" s="38" t="s">
        <v>19</v>
      </c>
    </row>
    <row r="18" spans="1:6" x14ac:dyDescent="0.25">
      <c r="A18" s="34" t="s">
        <v>30</v>
      </c>
      <c r="B18" s="39" t="s">
        <v>31</v>
      </c>
      <c r="C18" s="36">
        <v>7</v>
      </c>
      <c r="D18" s="40"/>
      <c r="E18" s="40"/>
      <c r="F18" s="38" t="s">
        <v>19</v>
      </c>
    </row>
    <row r="19" spans="1:6" x14ac:dyDescent="0.25">
      <c r="A19" s="34" t="s">
        <v>32</v>
      </c>
      <c r="B19" s="39" t="s">
        <v>33</v>
      </c>
      <c r="C19" s="36">
        <v>8</v>
      </c>
      <c r="D19" s="40"/>
      <c r="E19" s="40"/>
      <c r="F19" s="38" t="s">
        <v>19</v>
      </c>
    </row>
    <row r="20" spans="1:6" x14ac:dyDescent="0.25">
      <c r="A20" s="34" t="s">
        <v>34</v>
      </c>
      <c r="B20" s="39" t="s">
        <v>35</v>
      </c>
      <c r="C20" s="36">
        <v>9</v>
      </c>
      <c r="D20" s="37">
        <f>SUM(D21:D23)</f>
        <v>0</v>
      </c>
      <c r="E20" s="37">
        <f>SUM(E21:E23)</f>
        <v>0</v>
      </c>
      <c r="F20" s="38" t="s">
        <v>19</v>
      </c>
    </row>
    <row r="21" spans="1:6" x14ac:dyDescent="0.25">
      <c r="A21" s="34" t="s">
        <v>36</v>
      </c>
      <c r="B21" s="39" t="s">
        <v>37</v>
      </c>
      <c r="C21" s="36">
        <v>10</v>
      </c>
      <c r="D21" s="40"/>
      <c r="E21" s="40"/>
      <c r="F21" s="38" t="s">
        <v>19</v>
      </c>
    </row>
    <row r="22" spans="1:6" x14ac:dyDescent="0.25">
      <c r="A22" s="34" t="s">
        <v>38</v>
      </c>
      <c r="B22" s="39" t="s">
        <v>39</v>
      </c>
      <c r="C22" s="36">
        <v>11</v>
      </c>
      <c r="D22" s="40"/>
      <c r="E22" s="40"/>
      <c r="F22" s="38" t="s">
        <v>19</v>
      </c>
    </row>
    <row r="23" spans="1:6" x14ac:dyDescent="0.25">
      <c r="A23" s="34" t="s">
        <v>40</v>
      </c>
      <c r="B23" s="39" t="s">
        <v>41</v>
      </c>
      <c r="C23" s="36">
        <v>12</v>
      </c>
      <c r="D23" s="40"/>
      <c r="E23" s="40"/>
      <c r="F23" s="38" t="s">
        <v>19</v>
      </c>
    </row>
    <row r="24" spans="1:6" x14ac:dyDescent="0.25">
      <c r="A24" s="34" t="s">
        <v>42</v>
      </c>
      <c r="B24" s="39" t="s">
        <v>43</v>
      </c>
      <c r="C24" s="36">
        <v>13</v>
      </c>
      <c r="D24" s="40"/>
      <c r="E24" s="40"/>
      <c r="F24" s="38" t="s">
        <v>19</v>
      </c>
    </row>
    <row r="25" spans="1:6" x14ac:dyDescent="0.25">
      <c r="A25" s="34" t="s">
        <v>44</v>
      </c>
      <c r="B25" s="39" t="s">
        <v>45</v>
      </c>
      <c r="C25" s="36">
        <v>14</v>
      </c>
      <c r="D25" s="40"/>
      <c r="E25" s="40"/>
      <c r="F25" s="38" t="s">
        <v>19</v>
      </c>
    </row>
    <row r="26" spans="1:6" x14ac:dyDescent="0.25">
      <c r="A26" s="34" t="s">
        <v>46</v>
      </c>
      <c r="B26" s="39" t="s">
        <v>47</v>
      </c>
      <c r="C26" s="36">
        <v>15</v>
      </c>
      <c r="D26" s="40"/>
      <c r="E26" s="40"/>
      <c r="F26" s="38" t="s">
        <v>19</v>
      </c>
    </row>
    <row r="27" spans="1:6" x14ac:dyDescent="0.25">
      <c r="A27" s="34" t="s">
        <v>48</v>
      </c>
      <c r="B27" s="39" t="s">
        <v>49</v>
      </c>
      <c r="C27" s="36">
        <v>16</v>
      </c>
      <c r="D27" s="40"/>
      <c r="E27" s="40"/>
      <c r="F27" s="38" t="s">
        <v>19</v>
      </c>
    </row>
    <row r="28" spans="1:6" x14ac:dyDescent="0.25">
      <c r="A28" s="34" t="s">
        <v>50</v>
      </c>
      <c r="B28" s="39" t="s">
        <v>51</v>
      </c>
      <c r="C28" s="36">
        <v>17</v>
      </c>
      <c r="D28" s="40"/>
      <c r="E28" s="40"/>
      <c r="F28" s="38" t="s">
        <v>19</v>
      </c>
    </row>
    <row r="29" spans="1:6" x14ac:dyDescent="0.25">
      <c r="A29" s="34" t="s">
        <v>52</v>
      </c>
      <c r="B29" s="39" t="s">
        <v>53</v>
      </c>
      <c r="C29" s="36">
        <v>18</v>
      </c>
      <c r="D29" s="37">
        <f>SUM(D30:D34)</f>
        <v>0</v>
      </c>
      <c r="E29" s="37">
        <f>SUM(E30:E34)</f>
        <v>0</v>
      </c>
      <c r="F29" s="38" t="s">
        <v>19</v>
      </c>
    </row>
    <row r="30" spans="1:6" x14ac:dyDescent="0.25">
      <c r="A30" s="34" t="s">
        <v>54</v>
      </c>
      <c r="B30" s="39" t="s">
        <v>55</v>
      </c>
      <c r="C30" s="36">
        <v>19</v>
      </c>
      <c r="D30" s="40"/>
      <c r="E30" s="40"/>
      <c r="F30" s="38" t="s">
        <v>19</v>
      </c>
    </row>
    <row r="31" spans="1:6" x14ac:dyDescent="0.25">
      <c r="A31" s="34" t="s">
        <v>56</v>
      </c>
      <c r="B31" s="39" t="s">
        <v>57</v>
      </c>
      <c r="C31" s="36">
        <v>20</v>
      </c>
      <c r="D31" s="40"/>
      <c r="E31" s="40"/>
      <c r="F31" s="38" t="s">
        <v>19</v>
      </c>
    </row>
    <row r="32" spans="1:6" x14ac:dyDescent="0.25">
      <c r="A32" s="34" t="s">
        <v>58</v>
      </c>
      <c r="B32" s="39" t="s">
        <v>59</v>
      </c>
      <c r="C32" s="36">
        <v>21</v>
      </c>
      <c r="D32" s="40"/>
      <c r="E32" s="40"/>
      <c r="F32" s="38" t="s">
        <v>19</v>
      </c>
    </row>
    <row r="33" spans="1:6" x14ac:dyDescent="0.25">
      <c r="A33" s="34" t="s">
        <v>60</v>
      </c>
      <c r="B33" s="39" t="s">
        <v>61</v>
      </c>
      <c r="C33" s="36">
        <v>22</v>
      </c>
      <c r="D33" s="40"/>
      <c r="E33" s="40"/>
      <c r="F33" s="38" t="s">
        <v>19</v>
      </c>
    </row>
    <row r="34" spans="1:6" x14ac:dyDescent="0.25">
      <c r="A34" s="34" t="s">
        <v>62</v>
      </c>
      <c r="B34" s="39" t="s">
        <v>63</v>
      </c>
      <c r="C34" s="36">
        <v>23</v>
      </c>
      <c r="D34" s="40"/>
      <c r="E34" s="40"/>
      <c r="F34" s="38" t="s">
        <v>19</v>
      </c>
    </row>
    <row r="35" spans="1:6" x14ac:dyDescent="0.25">
      <c r="A35" s="34" t="s">
        <v>64</v>
      </c>
      <c r="B35" s="39" t="s">
        <v>65</v>
      </c>
      <c r="C35" s="36">
        <v>24</v>
      </c>
      <c r="D35" s="37">
        <f>SUM(D36:D41)</f>
        <v>0</v>
      </c>
      <c r="E35" s="37">
        <f>SUM(E36:E41)</f>
        <v>0</v>
      </c>
      <c r="F35" s="38" t="s">
        <v>19</v>
      </c>
    </row>
    <row r="36" spans="1:6" x14ac:dyDescent="0.25">
      <c r="A36" s="34" t="s">
        <v>66</v>
      </c>
      <c r="B36" s="39" t="s">
        <v>67</v>
      </c>
      <c r="C36" s="36">
        <v>25</v>
      </c>
      <c r="D36" s="40"/>
      <c r="E36" s="40"/>
      <c r="F36" s="38" t="s">
        <v>19</v>
      </c>
    </row>
    <row r="37" spans="1:6" x14ac:dyDescent="0.25">
      <c r="A37" s="34" t="s">
        <v>68</v>
      </c>
      <c r="B37" s="39" t="s">
        <v>69</v>
      </c>
      <c r="C37" s="36">
        <v>26</v>
      </c>
      <c r="D37" s="40"/>
      <c r="E37" s="40"/>
      <c r="F37" s="38" t="s">
        <v>19</v>
      </c>
    </row>
    <row r="38" spans="1:6" x14ac:dyDescent="0.25">
      <c r="A38" s="34" t="s">
        <v>70</v>
      </c>
      <c r="B38" s="39" t="s">
        <v>71</v>
      </c>
      <c r="C38" s="36">
        <v>27</v>
      </c>
      <c r="D38" s="40"/>
      <c r="E38" s="40"/>
      <c r="F38" s="38" t="s">
        <v>19</v>
      </c>
    </row>
    <row r="39" spans="1:6" x14ac:dyDescent="0.25">
      <c r="A39" s="34" t="s">
        <v>72</v>
      </c>
      <c r="B39" s="39" t="s">
        <v>73</v>
      </c>
      <c r="C39" s="36">
        <v>28</v>
      </c>
      <c r="D39" s="40"/>
      <c r="E39" s="40"/>
      <c r="F39" s="38" t="s">
        <v>19</v>
      </c>
    </row>
    <row r="40" spans="1:6" x14ac:dyDescent="0.25">
      <c r="A40" s="34" t="s">
        <v>74</v>
      </c>
      <c r="B40" s="39" t="s">
        <v>75</v>
      </c>
      <c r="C40" s="36">
        <v>29</v>
      </c>
      <c r="D40" s="40"/>
      <c r="E40" s="40"/>
      <c r="F40" s="38" t="s">
        <v>19</v>
      </c>
    </row>
    <row r="41" spans="1:6" x14ac:dyDescent="0.25">
      <c r="A41" s="34" t="s">
        <v>76</v>
      </c>
      <c r="B41" s="39" t="s">
        <v>77</v>
      </c>
      <c r="C41" s="36">
        <v>30</v>
      </c>
      <c r="D41" s="40"/>
      <c r="E41" s="40"/>
      <c r="F41" s="38" t="s">
        <v>19</v>
      </c>
    </row>
    <row r="42" spans="1:6" x14ac:dyDescent="0.25">
      <c r="A42" s="34" t="s">
        <v>78</v>
      </c>
      <c r="B42" s="39" t="s">
        <v>79</v>
      </c>
      <c r="C42" s="36">
        <v>31</v>
      </c>
      <c r="D42" s="37">
        <f>D43+D46+D50+D57+D61+D67+D68+D73+D81</f>
        <v>0</v>
      </c>
      <c r="E42" s="37">
        <f>E43+E46+E50+E57+E61+E67+E68+E73+E81</f>
        <v>0</v>
      </c>
      <c r="F42" s="38" t="s">
        <v>19</v>
      </c>
    </row>
    <row r="43" spans="1:6" x14ac:dyDescent="0.25">
      <c r="A43" s="34" t="s">
        <v>80</v>
      </c>
      <c r="B43" s="39" t="s">
        <v>81</v>
      </c>
      <c r="C43" s="36">
        <v>32</v>
      </c>
      <c r="D43" s="37">
        <f>SUM(D44:D45)</f>
        <v>0</v>
      </c>
      <c r="E43" s="37">
        <f>SUM(E44:E45)</f>
        <v>0</v>
      </c>
      <c r="F43" s="38" t="s">
        <v>19</v>
      </c>
    </row>
    <row r="44" spans="1:6" x14ac:dyDescent="0.25">
      <c r="A44" s="34" t="s">
        <v>82</v>
      </c>
      <c r="B44" s="39" t="s">
        <v>83</v>
      </c>
      <c r="C44" s="36">
        <v>33</v>
      </c>
      <c r="D44" s="40"/>
      <c r="E44" s="40"/>
      <c r="F44" s="38" t="s">
        <v>19</v>
      </c>
    </row>
    <row r="45" spans="1:6" x14ac:dyDescent="0.25">
      <c r="A45" s="34" t="s">
        <v>84</v>
      </c>
      <c r="B45" s="39" t="s">
        <v>85</v>
      </c>
      <c r="C45" s="36">
        <v>34</v>
      </c>
      <c r="D45" s="40"/>
      <c r="E45" s="40"/>
      <c r="F45" s="38" t="s">
        <v>19</v>
      </c>
    </row>
    <row r="46" spans="1:6" x14ac:dyDescent="0.25">
      <c r="A46" s="34" t="s">
        <v>86</v>
      </c>
      <c r="B46" s="39" t="s">
        <v>87</v>
      </c>
      <c r="C46" s="36">
        <v>35</v>
      </c>
      <c r="D46" s="37">
        <f>SUM(D47:D49)</f>
        <v>0</v>
      </c>
      <c r="E46" s="37">
        <f>SUM(E47:E49)</f>
        <v>0</v>
      </c>
      <c r="F46" s="38" t="s">
        <v>19</v>
      </c>
    </row>
    <row r="47" spans="1:6" x14ac:dyDescent="0.25">
      <c r="A47" s="34" t="s">
        <v>88</v>
      </c>
      <c r="B47" s="39" t="s">
        <v>89</v>
      </c>
      <c r="C47" s="36">
        <v>36</v>
      </c>
      <c r="D47" s="40"/>
      <c r="E47" s="40"/>
      <c r="F47" s="38" t="s">
        <v>19</v>
      </c>
    </row>
    <row r="48" spans="1:6" x14ac:dyDescent="0.25">
      <c r="A48" s="34" t="s">
        <v>90</v>
      </c>
      <c r="B48" s="39" t="s">
        <v>91</v>
      </c>
      <c r="C48" s="36">
        <v>37</v>
      </c>
      <c r="D48" s="40"/>
      <c r="E48" s="40"/>
      <c r="F48" s="38" t="s">
        <v>19</v>
      </c>
    </row>
    <row r="49" spans="1:6" x14ac:dyDescent="0.25">
      <c r="A49" s="34" t="s">
        <v>92</v>
      </c>
      <c r="B49" s="39" t="s">
        <v>93</v>
      </c>
      <c r="C49" s="36">
        <v>38</v>
      </c>
      <c r="D49" s="40"/>
      <c r="E49" s="40"/>
      <c r="F49" s="38" t="s">
        <v>19</v>
      </c>
    </row>
    <row r="50" spans="1:6" x14ac:dyDescent="0.25">
      <c r="A50" s="34" t="s">
        <v>94</v>
      </c>
      <c r="B50" s="39" t="s">
        <v>95</v>
      </c>
      <c r="C50" s="36">
        <v>39</v>
      </c>
      <c r="D50" s="37">
        <f>SUM(D51:D56)</f>
        <v>0</v>
      </c>
      <c r="E50" s="37">
        <f>SUM(E51:E56)</f>
        <v>0</v>
      </c>
      <c r="F50" s="38" t="s">
        <v>19</v>
      </c>
    </row>
    <row r="51" spans="1:6" x14ac:dyDescent="0.25">
      <c r="A51" s="34" t="s">
        <v>96</v>
      </c>
      <c r="B51" s="39" t="s">
        <v>97</v>
      </c>
      <c r="C51" s="36">
        <v>40</v>
      </c>
      <c r="D51" s="40"/>
      <c r="E51" s="40"/>
      <c r="F51" s="38" t="s">
        <v>19</v>
      </c>
    </row>
    <row r="52" spans="1:6" x14ac:dyDescent="0.25">
      <c r="A52" s="34" t="s">
        <v>98</v>
      </c>
      <c r="B52" s="39" t="s">
        <v>99</v>
      </c>
      <c r="C52" s="36">
        <v>41</v>
      </c>
      <c r="D52" s="40"/>
      <c r="E52" s="40"/>
      <c r="F52" s="38" t="s">
        <v>19</v>
      </c>
    </row>
    <row r="53" spans="1:6" x14ac:dyDescent="0.25">
      <c r="A53" s="34" t="s">
        <v>100</v>
      </c>
      <c r="B53" s="39" t="s">
        <v>101</v>
      </c>
      <c r="C53" s="36">
        <v>42</v>
      </c>
      <c r="D53" s="40"/>
      <c r="E53" s="40"/>
      <c r="F53" s="38" t="s">
        <v>19</v>
      </c>
    </row>
    <row r="54" spans="1:6" x14ac:dyDescent="0.25">
      <c r="A54" s="34" t="s">
        <v>102</v>
      </c>
      <c r="B54" s="39" t="s">
        <v>103</v>
      </c>
      <c r="C54" s="36">
        <v>43</v>
      </c>
      <c r="D54" s="40"/>
      <c r="E54" s="40"/>
      <c r="F54" s="38" t="s">
        <v>19</v>
      </c>
    </row>
    <row r="55" spans="1:6" x14ac:dyDescent="0.25">
      <c r="A55" s="34" t="s">
        <v>104</v>
      </c>
      <c r="B55" s="39" t="s">
        <v>105</v>
      </c>
      <c r="C55" s="36">
        <v>44</v>
      </c>
      <c r="D55" s="40"/>
      <c r="E55" s="40"/>
      <c r="F55" s="38" t="s">
        <v>19</v>
      </c>
    </row>
    <row r="56" spans="1:6" x14ac:dyDescent="0.25">
      <c r="A56" s="34" t="s">
        <v>106</v>
      </c>
      <c r="B56" s="39" t="s">
        <v>107</v>
      </c>
      <c r="C56" s="36">
        <v>45</v>
      </c>
      <c r="D56" s="40"/>
      <c r="E56" s="40"/>
      <c r="F56" s="38" t="s">
        <v>19</v>
      </c>
    </row>
    <row r="57" spans="1:6" x14ac:dyDescent="0.25">
      <c r="A57" s="34" t="s">
        <v>108</v>
      </c>
      <c r="B57" s="39" t="s">
        <v>109</v>
      </c>
      <c r="C57" s="36">
        <v>46</v>
      </c>
      <c r="D57" s="37">
        <f>SUM(D58:D60)</f>
        <v>0</v>
      </c>
      <c r="E57" s="37">
        <f>SUM(E58:E60)</f>
        <v>0</v>
      </c>
      <c r="F57" s="38" t="s">
        <v>19</v>
      </c>
    </row>
    <row r="58" spans="1:6" x14ac:dyDescent="0.25">
      <c r="A58" s="34" t="s">
        <v>110</v>
      </c>
      <c r="B58" s="39" t="s">
        <v>111</v>
      </c>
      <c r="C58" s="36">
        <v>47</v>
      </c>
      <c r="D58" s="40"/>
      <c r="E58" s="40"/>
      <c r="F58" s="38" t="s">
        <v>19</v>
      </c>
    </row>
    <row r="59" spans="1:6" x14ac:dyDescent="0.25">
      <c r="A59" s="34" t="s">
        <v>112</v>
      </c>
      <c r="B59" s="39" t="s">
        <v>113</v>
      </c>
      <c r="C59" s="36">
        <v>48</v>
      </c>
      <c r="D59" s="40"/>
      <c r="E59" s="40"/>
      <c r="F59" s="38" t="s">
        <v>19</v>
      </c>
    </row>
    <row r="60" spans="1:6" x14ac:dyDescent="0.25">
      <c r="A60" s="34" t="s">
        <v>114</v>
      </c>
      <c r="B60" s="39" t="s">
        <v>115</v>
      </c>
      <c r="C60" s="36">
        <v>49</v>
      </c>
      <c r="D60" s="40"/>
      <c r="E60" s="40"/>
      <c r="F60" s="38" t="s">
        <v>19</v>
      </c>
    </row>
    <row r="61" spans="1:6" x14ac:dyDescent="0.25">
      <c r="A61" s="34" t="s">
        <v>116</v>
      </c>
      <c r="B61" s="39" t="s">
        <v>117</v>
      </c>
      <c r="C61" s="36">
        <v>50</v>
      </c>
      <c r="D61" s="37">
        <f>SUM(D62:D66)</f>
        <v>0</v>
      </c>
      <c r="E61" s="37">
        <f>SUM(E62:E66)</f>
        <v>0</v>
      </c>
      <c r="F61" s="38" t="s">
        <v>19</v>
      </c>
    </row>
    <row r="62" spans="1:6" x14ac:dyDescent="0.25">
      <c r="A62" s="34" t="s">
        <v>118</v>
      </c>
      <c r="B62" s="39" t="s">
        <v>119</v>
      </c>
      <c r="C62" s="36">
        <v>51</v>
      </c>
      <c r="D62" s="40"/>
      <c r="E62" s="40"/>
      <c r="F62" s="38" t="s">
        <v>19</v>
      </c>
    </row>
    <row r="63" spans="1:6" x14ac:dyDescent="0.25">
      <c r="A63" s="34" t="s">
        <v>120</v>
      </c>
      <c r="B63" s="39" t="s">
        <v>121</v>
      </c>
      <c r="C63" s="36">
        <v>52</v>
      </c>
      <c r="D63" s="40"/>
      <c r="E63" s="40"/>
      <c r="F63" s="38" t="s">
        <v>19</v>
      </c>
    </row>
    <row r="64" spans="1:6" x14ac:dyDescent="0.25">
      <c r="A64" s="34" t="s">
        <v>122</v>
      </c>
      <c r="B64" s="39" t="s">
        <v>123</v>
      </c>
      <c r="C64" s="36">
        <v>53</v>
      </c>
      <c r="D64" s="40"/>
      <c r="E64" s="40"/>
      <c r="F64" s="38" t="s">
        <v>19</v>
      </c>
    </row>
    <row r="65" spans="1:6" x14ac:dyDescent="0.25">
      <c r="A65" s="34" t="s">
        <v>124</v>
      </c>
      <c r="B65" s="39" t="s">
        <v>125</v>
      </c>
      <c r="C65" s="36">
        <v>54</v>
      </c>
      <c r="D65" s="40"/>
      <c r="E65" s="40"/>
      <c r="F65" s="38" t="s">
        <v>19</v>
      </c>
    </row>
    <row r="66" spans="1:6" x14ac:dyDescent="0.25">
      <c r="A66" s="34" t="s">
        <v>126</v>
      </c>
      <c r="B66" s="39" t="s">
        <v>127</v>
      </c>
      <c r="C66" s="36">
        <v>55</v>
      </c>
      <c r="D66" s="40"/>
      <c r="E66" s="40"/>
      <c r="F66" s="38" t="s">
        <v>19</v>
      </c>
    </row>
    <row r="67" spans="1:6" x14ac:dyDescent="0.25">
      <c r="A67" s="34" t="s">
        <v>128</v>
      </c>
      <c r="B67" s="39" t="s">
        <v>129</v>
      </c>
      <c r="C67" s="36">
        <v>56</v>
      </c>
      <c r="D67" s="40"/>
      <c r="E67" s="40"/>
      <c r="F67" s="38" t="s">
        <v>19</v>
      </c>
    </row>
    <row r="68" spans="1:6" x14ac:dyDescent="0.25">
      <c r="A68" s="34" t="s">
        <v>130</v>
      </c>
      <c r="B68" s="39" t="s">
        <v>131</v>
      </c>
      <c r="C68" s="36">
        <v>57</v>
      </c>
      <c r="D68" s="37">
        <f>SUM(D69:D72)</f>
        <v>0</v>
      </c>
      <c r="E68" s="37">
        <f>SUM(E69:E72)</f>
        <v>0</v>
      </c>
      <c r="F68" s="38" t="s">
        <v>19</v>
      </c>
    </row>
    <row r="69" spans="1:6" x14ac:dyDescent="0.25">
      <c r="A69" s="34" t="s">
        <v>132</v>
      </c>
      <c r="B69" s="39" t="s">
        <v>133</v>
      </c>
      <c r="C69" s="36">
        <v>58</v>
      </c>
      <c r="D69" s="40"/>
      <c r="E69" s="40"/>
      <c r="F69" s="38" t="s">
        <v>19</v>
      </c>
    </row>
    <row r="70" spans="1:6" x14ac:dyDescent="0.25">
      <c r="A70" s="34" t="s">
        <v>134</v>
      </c>
      <c r="B70" s="39" t="s">
        <v>135</v>
      </c>
      <c r="C70" s="36">
        <v>59</v>
      </c>
      <c r="D70" s="40"/>
      <c r="E70" s="40"/>
      <c r="F70" s="38" t="s">
        <v>19</v>
      </c>
    </row>
    <row r="71" spans="1:6" x14ac:dyDescent="0.25">
      <c r="A71" s="34" t="s">
        <v>136</v>
      </c>
      <c r="B71" s="39" t="s">
        <v>137</v>
      </c>
      <c r="C71" s="36">
        <v>60</v>
      </c>
      <c r="D71" s="40"/>
      <c r="E71" s="40"/>
      <c r="F71" s="38" t="s">
        <v>19</v>
      </c>
    </row>
    <row r="72" spans="1:6" x14ac:dyDescent="0.25">
      <c r="A72" s="34" t="s">
        <v>138</v>
      </c>
      <c r="B72" s="39" t="s">
        <v>139</v>
      </c>
      <c r="C72" s="36">
        <v>61</v>
      </c>
      <c r="D72" s="40"/>
      <c r="E72" s="40"/>
      <c r="F72" s="38" t="s">
        <v>19</v>
      </c>
    </row>
    <row r="73" spans="1:6" x14ac:dyDescent="0.25">
      <c r="A73" s="34" t="s">
        <v>140</v>
      </c>
      <c r="B73" s="39" t="s">
        <v>141</v>
      </c>
      <c r="C73" s="36">
        <v>62</v>
      </c>
      <c r="D73" s="37">
        <f>SUM(D74:D80)</f>
        <v>0</v>
      </c>
      <c r="E73" s="37">
        <f>SUM(E74:E80)</f>
        <v>0</v>
      </c>
      <c r="F73" s="38" t="s">
        <v>19</v>
      </c>
    </row>
    <row r="74" spans="1:6" x14ac:dyDescent="0.25">
      <c r="A74" s="34" t="s">
        <v>142</v>
      </c>
      <c r="B74" s="39" t="s">
        <v>143</v>
      </c>
      <c r="C74" s="36">
        <v>63</v>
      </c>
      <c r="D74" s="40"/>
      <c r="E74" s="40"/>
      <c r="F74" s="38" t="s">
        <v>19</v>
      </c>
    </row>
    <row r="75" spans="1:6" x14ac:dyDescent="0.25">
      <c r="A75" s="34" t="s">
        <v>144</v>
      </c>
      <c r="B75" s="39" t="s">
        <v>145</v>
      </c>
      <c r="C75" s="36">
        <v>64</v>
      </c>
      <c r="D75" s="40"/>
      <c r="E75" s="40"/>
      <c r="F75" s="38" t="s">
        <v>19</v>
      </c>
    </row>
    <row r="76" spans="1:6" x14ac:dyDescent="0.25">
      <c r="A76" s="34" t="s">
        <v>146</v>
      </c>
      <c r="B76" s="39" t="s">
        <v>147</v>
      </c>
      <c r="C76" s="36">
        <v>65</v>
      </c>
      <c r="D76" s="40"/>
      <c r="E76" s="40"/>
      <c r="F76" s="38" t="s">
        <v>19</v>
      </c>
    </row>
    <row r="77" spans="1:6" x14ac:dyDescent="0.25">
      <c r="A77" s="34" t="s">
        <v>148</v>
      </c>
      <c r="B77" s="39" t="s">
        <v>149</v>
      </c>
      <c r="C77" s="36">
        <v>66</v>
      </c>
      <c r="D77" s="40"/>
      <c r="E77" s="40"/>
      <c r="F77" s="38" t="s">
        <v>19</v>
      </c>
    </row>
    <row r="78" spans="1:6" x14ac:dyDescent="0.25">
      <c r="A78" s="34" t="s">
        <v>150</v>
      </c>
      <c r="B78" s="39" t="s">
        <v>151</v>
      </c>
      <c r="C78" s="36">
        <v>67</v>
      </c>
      <c r="D78" s="40"/>
      <c r="E78" s="40"/>
      <c r="F78" s="38" t="s">
        <v>19</v>
      </c>
    </row>
    <row r="79" spans="1:6" x14ac:dyDescent="0.25">
      <c r="A79" s="34" t="s">
        <v>152</v>
      </c>
      <c r="B79" s="39" t="s">
        <v>153</v>
      </c>
      <c r="C79" s="36">
        <v>68</v>
      </c>
      <c r="D79" s="40"/>
      <c r="E79" s="40"/>
      <c r="F79" s="38" t="s">
        <v>19</v>
      </c>
    </row>
    <row r="80" spans="1:6" x14ac:dyDescent="0.25">
      <c r="A80" s="34" t="s">
        <v>154</v>
      </c>
      <c r="B80" s="39" t="s">
        <v>155</v>
      </c>
      <c r="C80" s="36">
        <v>69</v>
      </c>
      <c r="D80" s="40"/>
      <c r="E80" s="40"/>
      <c r="F80" s="38" t="s">
        <v>19</v>
      </c>
    </row>
    <row r="81" spans="1:6" x14ac:dyDescent="0.25">
      <c r="A81" s="34" t="s">
        <v>156</v>
      </c>
      <c r="B81" s="39" t="s">
        <v>157</v>
      </c>
      <c r="C81" s="36">
        <v>70</v>
      </c>
      <c r="D81" s="40"/>
      <c r="E81" s="40"/>
      <c r="F81" s="38" t="s">
        <v>19</v>
      </c>
    </row>
    <row r="82" spans="1:6" x14ac:dyDescent="0.25">
      <c r="A82" s="34" t="s">
        <v>158</v>
      </c>
      <c r="B82" s="39" t="s">
        <v>159</v>
      </c>
      <c r="C82" s="36">
        <v>71</v>
      </c>
      <c r="D82" s="37">
        <f>SUM(D83:D88)</f>
        <v>0</v>
      </c>
      <c r="E82" s="37">
        <f>SUM(E83:E88)</f>
        <v>0</v>
      </c>
      <c r="F82" s="38" t="s">
        <v>19</v>
      </c>
    </row>
    <row r="83" spans="1:6" x14ac:dyDescent="0.25">
      <c r="A83" s="34" t="s">
        <v>160</v>
      </c>
      <c r="B83" s="39" t="s">
        <v>161</v>
      </c>
      <c r="C83" s="36">
        <v>72</v>
      </c>
      <c r="D83" s="40"/>
      <c r="E83" s="40"/>
      <c r="F83" s="38" t="s">
        <v>19</v>
      </c>
    </row>
    <row r="84" spans="1:6" x14ac:dyDescent="0.25">
      <c r="A84" s="34" t="s">
        <v>162</v>
      </c>
      <c r="B84" s="39" t="s">
        <v>163</v>
      </c>
      <c r="C84" s="36">
        <v>73</v>
      </c>
      <c r="D84" s="40"/>
      <c r="E84" s="40"/>
      <c r="F84" s="38" t="s">
        <v>19</v>
      </c>
    </row>
    <row r="85" spans="1:6" x14ac:dyDescent="0.25">
      <c r="A85" s="34" t="s">
        <v>164</v>
      </c>
      <c r="B85" s="39" t="s">
        <v>165</v>
      </c>
      <c r="C85" s="36">
        <v>74</v>
      </c>
      <c r="D85" s="40"/>
      <c r="E85" s="40"/>
      <c r="F85" s="38" t="s">
        <v>19</v>
      </c>
    </row>
    <row r="86" spans="1:6" x14ac:dyDescent="0.25">
      <c r="A86" s="34" t="s">
        <v>166</v>
      </c>
      <c r="B86" s="39" t="s">
        <v>167</v>
      </c>
      <c r="C86" s="36">
        <v>75</v>
      </c>
      <c r="D86" s="40"/>
      <c r="E86" s="40"/>
      <c r="F86" s="38" t="s">
        <v>19</v>
      </c>
    </row>
    <row r="87" spans="1:6" x14ac:dyDescent="0.25">
      <c r="A87" s="34" t="s">
        <v>168</v>
      </c>
      <c r="B87" s="39" t="s">
        <v>169</v>
      </c>
      <c r="C87" s="36">
        <v>76</v>
      </c>
      <c r="D87" s="40"/>
      <c r="E87" s="40"/>
      <c r="F87" s="38" t="s">
        <v>19</v>
      </c>
    </row>
    <row r="88" spans="1:6" x14ac:dyDescent="0.25">
      <c r="A88" s="34" t="s">
        <v>170</v>
      </c>
      <c r="B88" s="39" t="s">
        <v>171</v>
      </c>
      <c r="C88" s="36">
        <v>77</v>
      </c>
      <c r="D88" s="40"/>
      <c r="E88" s="40"/>
      <c r="F88" s="38" t="s">
        <v>19</v>
      </c>
    </row>
    <row r="89" spans="1:6" x14ac:dyDescent="0.25">
      <c r="A89" s="34" t="s">
        <v>172</v>
      </c>
      <c r="B89" s="39" t="s">
        <v>173</v>
      </c>
      <c r="C89" s="36">
        <v>78</v>
      </c>
      <c r="D89" s="37">
        <f>SUM(D90:D95)</f>
        <v>0</v>
      </c>
      <c r="E89" s="37">
        <f>SUM(E90:E95)</f>
        <v>0</v>
      </c>
      <c r="F89" s="38" t="s">
        <v>19</v>
      </c>
    </row>
    <row r="90" spans="1:6" x14ac:dyDescent="0.25">
      <c r="A90" s="34" t="s">
        <v>174</v>
      </c>
      <c r="B90" s="39" t="s">
        <v>175</v>
      </c>
      <c r="C90" s="36">
        <v>79</v>
      </c>
      <c r="D90" s="40"/>
      <c r="E90" s="40"/>
      <c r="F90" s="38" t="s">
        <v>19</v>
      </c>
    </row>
    <row r="91" spans="1:6" x14ac:dyDescent="0.25">
      <c r="A91" s="34" t="s">
        <v>176</v>
      </c>
      <c r="B91" s="39" t="s">
        <v>177</v>
      </c>
      <c r="C91" s="36">
        <v>80</v>
      </c>
      <c r="D91" s="40"/>
      <c r="E91" s="40"/>
      <c r="F91" s="38" t="s">
        <v>19</v>
      </c>
    </row>
    <row r="92" spans="1:6" x14ac:dyDescent="0.25">
      <c r="A92" s="34" t="s">
        <v>178</v>
      </c>
      <c r="B92" s="39" t="s">
        <v>179</v>
      </c>
      <c r="C92" s="36">
        <v>81</v>
      </c>
      <c r="D92" s="40"/>
      <c r="E92" s="40"/>
      <c r="F92" s="38" t="s">
        <v>19</v>
      </c>
    </row>
    <row r="93" spans="1:6" x14ac:dyDescent="0.25">
      <c r="A93" s="34" t="s">
        <v>180</v>
      </c>
      <c r="B93" s="39" t="s">
        <v>181</v>
      </c>
      <c r="C93" s="36">
        <v>82</v>
      </c>
      <c r="D93" s="40"/>
      <c r="E93" s="40"/>
      <c r="F93" s="38" t="s">
        <v>19</v>
      </c>
    </row>
    <row r="94" spans="1:6" x14ac:dyDescent="0.25">
      <c r="A94" s="34" t="s">
        <v>182</v>
      </c>
      <c r="B94" s="39" t="s">
        <v>183</v>
      </c>
      <c r="C94" s="36">
        <v>83</v>
      </c>
      <c r="D94" s="40"/>
      <c r="E94" s="40"/>
      <c r="F94" s="38" t="s">
        <v>19</v>
      </c>
    </row>
    <row r="95" spans="1:6" x14ac:dyDescent="0.25">
      <c r="A95" s="34" t="s">
        <v>184</v>
      </c>
      <c r="B95" s="39" t="s">
        <v>185</v>
      </c>
      <c r="C95" s="36">
        <v>84</v>
      </c>
      <c r="D95" s="40"/>
      <c r="E95" s="40"/>
      <c r="F95" s="38" t="s">
        <v>19</v>
      </c>
    </row>
    <row r="96" spans="1:6" x14ac:dyDescent="0.25">
      <c r="A96" s="34" t="s">
        <v>186</v>
      </c>
      <c r="B96" s="39" t="s">
        <v>187</v>
      </c>
      <c r="C96" s="36">
        <v>85</v>
      </c>
      <c r="D96" s="37">
        <f>D97+D101+D106+D111+D112+D113</f>
        <v>0</v>
      </c>
      <c r="E96" s="37">
        <f>E97+E101+E106+E111+E112+E113</f>
        <v>0</v>
      </c>
      <c r="F96" s="38" t="s">
        <v>19</v>
      </c>
    </row>
    <row r="97" spans="1:6" x14ac:dyDescent="0.25">
      <c r="A97" s="34" t="s">
        <v>188</v>
      </c>
      <c r="B97" s="39" t="s">
        <v>189</v>
      </c>
      <c r="C97" s="36">
        <v>86</v>
      </c>
      <c r="D97" s="37">
        <f>SUM(D98:D100)</f>
        <v>0</v>
      </c>
      <c r="E97" s="37">
        <f>SUM(E98:E100)</f>
        <v>0</v>
      </c>
      <c r="F97" s="38" t="s">
        <v>19</v>
      </c>
    </row>
    <row r="98" spans="1:6" x14ac:dyDescent="0.25">
      <c r="A98" s="34" t="s">
        <v>190</v>
      </c>
      <c r="B98" s="39" t="s">
        <v>191</v>
      </c>
      <c r="C98" s="36">
        <v>87</v>
      </c>
      <c r="D98" s="40"/>
      <c r="E98" s="40"/>
      <c r="F98" s="38" t="s">
        <v>19</v>
      </c>
    </row>
    <row r="99" spans="1:6" x14ac:dyDescent="0.25">
      <c r="A99" s="34" t="s">
        <v>192</v>
      </c>
      <c r="B99" s="39" t="s">
        <v>193</v>
      </c>
      <c r="C99" s="36">
        <v>88</v>
      </c>
      <c r="D99" s="40"/>
      <c r="E99" s="40"/>
      <c r="F99" s="38" t="s">
        <v>19</v>
      </c>
    </row>
    <row r="100" spans="1:6" x14ac:dyDescent="0.25">
      <c r="A100" s="34" t="s">
        <v>194</v>
      </c>
      <c r="B100" s="39" t="s">
        <v>195</v>
      </c>
      <c r="C100" s="36">
        <v>89</v>
      </c>
      <c r="D100" s="40"/>
      <c r="E100" s="40"/>
      <c r="F100" s="38" t="s">
        <v>19</v>
      </c>
    </row>
    <row r="101" spans="1:6" x14ac:dyDescent="0.25">
      <c r="A101" s="34" t="s">
        <v>196</v>
      </c>
      <c r="B101" s="39" t="s">
        <v>197</v>
      </c>
      <c r="C101" s="36">
        <v>90</v>
      </c>
      <c r="D101" s="37">
        <f>SUM(D102:D105)</f>
        <v>0</v>
      </c>
      <c r="E101" s="37">
        <f>SUM(E102:E105)</f>
        <v>0</v>
      </c>
      <c r="F101" s="38" t="s">
        <v>19</v>
      </c>
    </row>
    <row r="102" spans="1:6" x14ac:dyDescent="0.25">
      <c r="A102" s="34" t="s">
        <v>198</v>
      </c>
      <c r="B102" s="39" t="s">
        <v>199</v>
      </c>
      <c r="C102" s="36">
        <v>91</v>
      </c>
      <c r="D102" s="40"/>
      <c r="E102" s="40"/>
      <c r="F102" s="38" t="s">
        <v>19</v>
      </c>
    </row>
    <row r="103" spans="1:6" x14ac:dyDescent="0.25">
      <c r="A103" s="34" t="s">
        <v>200</v>
      </c>
      <c r="B103" s="39" t="s">
        <v>201</v>
      </c>
      <c r="C103" s="36">
        <v>92</v>
      </c>
      <c r="D103" s="40"/>
      <c r="E103" s="40"/>
      <c r="F103" s="38" t="s">
        <v>19</v>
      </c>
    </row>
    <row r="104" spans="1:6" x14ac:dyDescent="0.25">
      <c r="A104" s="34" t="s">
        <v>202</v>
      </c>
      <c r="B104" s="39" t="s">
        <v>203</v>
      </c>
      <c r="C104" s="36">
        <v>93</v>
      </c>
      <c r="D104" s="40"/>
      <c r="E104" s="40"/>
      <c r="F104" s="38" t="s">
        <v>19</v>
      </c>
    </row>
    <row r="105" spans="1:6" x14ac:dyDescent="0.25">
      <c r="A105" s="34" t="s">
        <v>204</v>
      </c>
      <c r="B105" s="39" t="s">
        <v>205</v>
      </c>
      <c r="C105" s="36">
        <v>94</v>
      </c>
      <c r="D105" s="40"/>
      <c r="E105" s="40"/>
      <c r="F105" s="38" t="s">
        <v>19</v>
      </c>
    </row>
    <row r="106" spans="1:6" x14ac:dyDescent="0.25">
      <c r="A106" s="34" t="s">
        <v>206</v>
      </c>
      <c r="B106" s="39" t="s">
        <v>207</v>
      </c>
      <c r="C106" s="36">
        <v>95</v>
      </c>
      <c r="D106" s="37">
        <f>SUM(D107:D110)</f>
        <v>0</v>
      </c>
      <c r="E106" s="37">
        <f>SUM(E107:E110)</f>
        <v>0</v>
      </c>
      <c r="F106" s="38" t="s">
        <v>19</v>
      </c>
    </row>
    <row r="107" spans="1:6" x14ac:dyDescent="0.25">
      <c r="A107" s="34" t="s">
        <v>208</v>
      </c>
      <c r="B107" s="39" t="s">
        <v>209</v>
      </c>
      <c r="C107" s="36">
        <v>96</v>
      </c>
      <c r="D107" s="40"/>
      <c r="E107" s="40"/>
      <c r="F107" s="38" t="s">
        <v>19</v>
      </c>
    </row>
    <row r="108" spans="1:6" x14ac:dyDescent="0.25">
      <c r="A108" s="34" t="s">
        <v>210</v>
      </c>
      <c r="B108" s="39" t="s">
        <v>211</v>
      </c>
      <c r="C108" s="36">
        <v>97</v>
      </c>
      <c r="D108" s="40"/>
      <c r="E108" s="40"/>
      <c r="F108" s="38" t="s">
        <v>19</v>
      </c>
    </row>
    <row r="109" spans="1:6" x14ac:dyDescent="0.25">
      <c r="A109" s="34" t="s">
        <v>212</v>
      </c>
      <c r="B109" s="39" t="s">
        <v>213</v>
      </c>
      <c r="C109" s="36">
        <v>98</v>
      </c>
      <c r="D109" s="40"/>
      <c r="E109" s="40"/>
      <c r="F109" s="38" t="s">
        <v>19</v>
      </c>
    </row>
    <row r="110" spans="1:6" x14ac:dyDescent="0.25">
      <c r="A110" s="34" t="s">
        <v>214</v>
      </c>
      <c r="B110" s="39" t="s">
        <v>215</v>
      </c>
      <c r="C110" s="36">
        <v>99</v>
      </c>
      <c r="D110" s="40"/>
      <c r="E110" s="40"/>
      <c r="F110" s="38" t="s">
        <v>19</v>
      </c>
    </row>
    <row r="111" spans="1:6" x14ac:dyDescent="0.25">
      <c r="A111" s="34" t="s">
        <v>216</v>
      </c>
      <c r="B111" s="39" t="s">
        <v>217</v>
      </c>
      <c r="C111" s="36">
        <v>100</v>
      </c>
      <c r="D111" s="40"/>
      <c r="E111" s="40"/>
      <c r="F111" s="38" t="s">
        <v>19</v>
      </c>
    </row>
    <row r="112" spans="1:6" x14ac:dyDescent="0.25">
      <c r="A112" s="34" t="s">
        <v>218</v>
      </c>
      <c r="B112" s="39" t="s">
        <v>219</v>
      </c>
      <c r="C112" s="36">
        <v>101</v>
      </c>
      <c r="D112" s="40"/>
      <c r="E112" s="40"/>
      <c r="F112" s="38" t="s">
        <v>19</v>
      </c>
    </row>
    <row r="113" spans="1:6" x14ac:dyDescent="0.25">
      <c r="A113" s="34" t="s">
        <v>220</v>
      </c>
      <c r="B113" s="39" t="s">
        <v>221</v>
      </c>
      <c r="C113" s="36">
        <v>102</v>
      </c>
      <c r="D113" s="40"/>
      <c r="E113" s="40"/>
      <c r="F113" s="38" t="s">
        <v>19</v>
      </c>
    </row>
    <row r="114" spans="1:6" x14ac:dyDescent="0.25">
      <c r="A114" s="34" t="s">
        <v>222</v>
      </c>
      <c r="B114" s="39" t="s">
        <v>223</v>
      </c>
      <c r="C114" s="36">
        <v>103</v>
      </c>
      <c r="D114" s="37">
        <f>SUM(D115:D120)</f>
        <v>24768265</v>
      </c>
      <c r="E114" s="37">
        <f>SUM(E115:E120)</f>
        <v>25595886</v>
      </c>
      <c r="F114" s="38">
        <v>103.34145730433681</v>
      </c>
    </row>
    <row r="115" spans="1:6" x14ac:dyDescent="0.25">
      <c r="A115" s="34" t="s">
        <v>224</v>
      </c>
      <c r="B115" s="39" t="s">
        <v>225</v>
      </c>
      <c r="C115" s="36">
        <v>104</v>
      </c>
      <c r="D115" s="40"/>
      <c r="E115" s="40"/>
      <c r="F115" s="38" t="s">
        <v>19</v>
      </c>
    </row>
    <row r="116" spans="1:6" x14ac:dyDescent="0.25">
      <c r="A116" s="34" t="s">
        <v>226</v>
      </c>
      <c r="B116" s="39" t="s">
        <v>227</v>
      </c>
      <c r="C116" s="36">
        <v>105</v>
      </c>
      <c r="D116" s="40">
        <v>24768265</v>
      </c>
      <c r="E116" s="40">
        <v>25595886</v>
      </c>
      <c r="F116" s="38">
        <v>103.34145730433681</v>
      </c>
    </row>
    <row r="117" spans="1:6" x14ac:dyDescent="0.25">
      <c r="A117" s="34" t="s">
        <v>228</v>
      </c>
      <c r="B117" s="39" t="s">
        <v>229</v>
      </c>
      <c r="C117" s="36">
        <v>106</v>
      </c>
      <c r="D117" s="40"/>
      <c r="E117" s="40"/>
      <c r="F117" s="38" t="s">
        <v>19</v>
      </c>
    </row>
    <row r="118" spans="1:6" x14ac:dyDescent="0.25">
      <c r="A118" s="34" t="s">
        <v>230</v>
      </c>
      <c r="B118" s="39" t="s">
        <v>231</v>
      </c>
      <c r="C118" s="36">
        <v>107</v>
      </c>
      <c r="D118" s="40"/>
      <c r="E118" s="40"/>
      <c r="F118" s="38" t="s">
        <v>19</v>
      </c>
    </row>
    <row r="119" spans="1:6" x14ac:dyDescent="0.25">
      <c r="A119" s="34" t="s">
        <v>232</v>
      </c>
      <c r="B119" s="39" t="s">
        <v>233</v>
      </c>
      <c r="C119" s="36">
        <v>108</v>
      </c>
      <c r="D119" s="40"/>
      <c r="E119" s="40"/>
      <c r="F119" s="38" t="s">
        <v>19</v>
      </c>
    </row>
    <row r="120" spans="1:6" x14ac:dyDescent="0.25">
      <c r="A120" s="34" t="s">
        <v>234</v>
      </c>
      <c r="B120" s="39" t="s">
        <v>235</v>
      </c>
      <c r="C120" s="36">
        <v>109</v>
      </c>
      <c r="D120" s="40"/>
      <c r="E120" s="40"/>
      <c r="F120" s="38" t="s">
        <v>19</v>
      </c>
    </row>
    <row r="121" spans="1:6" x14ac:dyDescent="0.25">
      <c r="A121" s="34" t="s">
        <v>236</v>
      </c>
      <c r="B121" s="39" t="s">
        <v>237</v>
      </c>
      <c r="C121" s="36">
        <v>110</v>
      </c>
      <c r="D121" s="37">
        <f>D122+D125+D128+D129+SUM(D132:D135)</f>
        <v>0</v>
      </c>
      <c r="E121" s="37">
        <f>E122+E125+E128+E129+SUM(E132:E135)</f>
        <v>0</v>
      </c>
      <c r="F121" s="38" t="s">
        <v>19</v>
      </c>
    </row>
    <row r="122" spans="1:6" x14ac:dyDescent="0.25">
      <c r="A122" s="34" t="s">
        <v>238</v>
      </c>
      <c r="B122" s="39" t="s">
        <v>239</v>
      </c>
      <c r="C122" s="36">
        <v>111</v>
      </c>
      <c r="D122" s="37">
        <f>SUM(D123:D124)</f>
        <v>0</v>
      </c>
      <c r="E122" s="37">
        <f>SUM(E123:E124)</f>
        <v>0</v>
      </c>
      <c r="F122" s="38" t="s">
        <v>19</v>
      </c>
    </row>
    <row r="123" spans="1:6" x14ac:dyDescent="0.25">
      <c r="A123" s="34" t="s">
        <v>240</v>
      </c>
      <c r="B123" s="39" t="s">
        <v>241</v>
      </c>
      <c r="C123" s="36">
        <v>112</v>
      </c>
      <c r="D123" s="40"/>
      <c r="E123" s="40"/>
      <c r="F123" s="38" t="s">
        <v>19</v>
      </c>
    </row>
    <row r="124" spans="1:6" x14ac:dyDescent="0.25">
      <c r="A124" s="34" t="s">
        <v>242</v>
      </c>
      <c r="B124" s="39" t="s">
        <v>243</v>
      </c>
      <c r="C124" s="36">
        <v>113</v>
      </c>
      <c r="D124" s="40"/>
      <c r="E124" s="40"/>
      <c r="F124" s="38" t="s">
        <v>19</v>
      </c>
    </row>
    <row r="125" spans="1:6" x14ac:dyDescent="0.25">
      <c r="A125" s="34" t="s">
        <v>244</v>
      </c>
      <c r="B125" s="39" t="s">
        <v>245</v>
      </c>
      <c r="C125" s="36">
        <v>114</v>
      </c>
      <c r="D125" s="37">
        <f>SUM(D126:D127)</f>
        <v>0</v>
      </c>
      <c r="E125" s="37">
        <f>SUM(E126:E127)</f>
        <v>0</v>
      </c>
      <c r="F125" s="38" t="s">
        <v>19</v>
      </c>
    </row>
    <row r="126" spans="1:6" x14ac:dyDescent="0.25">
      <c r="A126" s="34" t="s">
        <v>246</v>
      </c>
      <c r="B126" s="39" t="s">
        <v>247</v>
      </c>
      <c r="C126" s="36">
        <v>115</v>
      </c>
      <c r="D126" s="40"/>
      <c r="E126" s="40"/>
      <c r="F126" s="38" t="s">
        <v>19</v>
      </c>
    </row>
    <row r="127" spans="1:6" x14ac:dyDescent="0.25">
      <c r="A127" s="34" t="s">
        <v>248</v>
      </c>
      <c r="B127" s="39" t="s">
        <v>249</v>
      </c>
      <c r="C127" s="36">
        <v>116</v>
      </c>
      <c r="D127" s="40"/>
      <c r="E127" s="40"/>
      <c r="F127" s="38" t="s">
        <v>19</v>
      </c>
    </row>
    <row r="128" spans="1:6" x14ac:dyDescent="0.25">
      <c r="A128" s="34" t="s">
        <v>250</v>
      </c>
      <c r="B128" s="39" t="s">
        <v>251</v>
      </c>
      <c r="C128" s="36">
        <v>117</v>
      </c>
      <c r="D128" s="40"/>
      <c r="E128" s="40"/>
      <c r="F128" s="38" t="s">
        <v>19</v>
      </c>
    </row>
    <row r="129" spans="1:6" x14ac:dyDescent="0.25">
      <c r="A129" s="34" t="s">
        <v>252</v>
      </c>
      <c r="B129" s="39" t="s">
        <v>253</v>
      </c>
      <c r="C129" s="36">
        <v>118</v>
      </c>
      <c r="D129" s="37">
        <f>SUM(D130:D131)</f>
        <v>0</v>
      </c>
      <c r="E129" s="37">
        <f>SUM(E130:E131)</f>
        <v>0</v>
      </c>
      <c r="F129" s="38" t="s">
        <v>19</v>
      </c>
    </row>
    <row r="130" spans="1:6" x14ac:dyDescent="0.25">
      <c r="A130" s="34" t="s">
        <v>254</v>
      </c>
      <c r="B130" s="39" t="s">
        <v>255</v>
      </c>
      <c r="C130" s="36">
        <v>119</v>
      </c>
      <c r="D130" s="40"/>
      <c r="E130" s="40"/>
      <c r="F130" s="38" t="s">
        <v>19</v>
      </c>
    </row>
    <row r="131" spans="1:6" x14ac:dyDescent="0.25">
      <c r="A131" s="34" t="s">
        <v>256</v>
      </c>
      <c r="B131" s="39" t="s">
        <v>257</v>
      </c>
      <c r="C131" s="36">
        <v>120</v>
      </c>
      <c r="D131" s="40"/>
      <c r="E131" s="40"/>
      <c r="F131" s="38" t="s">
        <v>19</v>
      </c>
    </row>
    <row r="132" spans="1:6" x14ac:dyDescent="0.25">
      <c r="A132" s="34" t="s">
        <v>258</v>
      </c>
      <c r="B132" s="39" t="s">
        <v>259</v>
      </c>
      <c r="C132" s="36">
        <v>121</v>
      </c>
      <c r="D132" s="40"/>
      <c r="E132" s="40"/>
      <c r="F132" s="38" t="s">
        <v>19</v>
      </c>
    </row>
    <row r="133" spans="1:6" x14ac:dyDescent="0.25">
      <c r="A133" s="34" t="s">
        <v>260</v>
      </c>
      <c r="B133" s="39" t="s">
        <v>261</v>
      </c>
      <c r="C133" s="36">
        <v>122</v>
      </c>
      <c r="D133" s="40"/>
      <c r="E133" s="40"/>
      <c r="F133" s="38" t="s">
        <v>19</v>
      </c>
    </row>
    <row r="134" spans="1:6" x14ac:dyDescent="0.25">
      <c r="A134" s="34" t="s">
        <v>262</v>
      </c>
      <c r="B134" s="39" t="s">
        <v>263</v>
      </c>
      <c r="C134" s="36">
        <v>123</v>
      </c>
      <c r="D134" s="40"/>
      <c r="E134" s="40"/>
      <c r="F134" s="38" t="s">
        <v>19</v>
      </c>
    </row>
    <row r="135" spans="1:6" x14ac:dyDescent="0.25">
      <c r="A135" s="34" t="s">
        <v>264</v>
      </c>
      <c r="B135" s="39" t="s">
        <v>265</v>
      </c>
      <c r="C135" s="36">
        <v>124</v>
      </c>
      <c r="D135" s="40"/>
      <c r="E135" s="40"/>
      <c r="F135" s="38" t="s">
        <v>19</v>
      </c>
    </row>
    <row r="136" spans="1:6" x14ac:dyDescent="0.25">
      <c r="A136" s="34" t="s">
        <v>266</v>
      </c>
      <c r="B136" s="39" t="s">
        <v>267</v>
      </c>
      <c r="C136" s="36">
        <v>125</v>
      </c>
      <c r="D136" s="37">
        <f>D137+D140+SUM(D141:D147)</f>
        <v>0</v>
      </c>
      <c r="E136" s="37">
        <f>E137+E140+SUM(E141:E147)</f>
        <v>0</v>
      </c>
      <c r="F136" s="38" t="s">
        <v>19</v>
      </c>
    </row>
    <row r="137" spans="1:6" x14ac:dyDescent="0.25">
      <c r="A137" s="34" t="s">
        <v>268</v>
      </c>
      <c r="B137" s="39" t="s">
        <v>269</v>
      </c>
      <c r="C137" s="36">
        <v>126</v>
      </c>
      <c r="D137" s="37">
        <f>SUM(D138:D139)</f>
        <v>0</v>
      </c>
      <c r="E137" s="37">
        <f>SUM(E138:E139)</f>
        <v>0</v>
      </c>
      <c r="F137" s="38" t="s">
        <v>19</v>
      </c>
    </row>
    <row r="138" spans="1:6" x14ac:dyDescent="0.25">
      <c r="A138" s="34" t="s">
        <v>270</v>
      </c>
      <c r="B138" s="39" t="s">
        <v>271</v>
      </c>
      <c r="C138" s="36">
        <v>127</v>
      </c>
      <c r="D138" s="40"/>
      <c r="E138" s="40"/>
      <c r="F138" s="38" t="s">
        <v>19</v>
      </c>
    </row>
    <row r="139" spans="1:6" x14ac:dyDescent="0.25">
      <c r="A139" s="34" t="s">
        <v>272</v>
      </c>
      <c r="B139" s="39" t="s">
        <v>273</v>
      </c>
      <c r="C139" s="36">
        <v>128</v>
      </c>
      <c r="D139" s="40"/>
      <c r="E139" s="40"/>
      <c r="F139" s="38" t="s">
        <v>19</v>
      </c>
    </row>
    <row r="140" spans="1:6" x14ac:dyDescent="0.25">
      <c r="A140" s="34" t="s">
        <v>274</v>
      </c>
      <c r="B140" s="39" t="s">
        <v>275</v>
      </c>
      <c r="C140" s="36">
        <v>129</v>
      </c>
      <c r="D140" s="40"/>
      <c r="E140" s="40"/>
      <c r="F140" s="38" t="s">
        <v>19</v>
      </c>
    </row>
    <row r="141" spans="1:6" x14ac:dyDescent="0.25">
      <c r="A141" s="34" t="s">
        <v>276</v>
      </c>
      <c r="B141" s="39" t="s">
        <v>277</v>
      </c>
      <c r="C141" s="36">
        <v>130</v>
      </c>
      <c r="D141" s="40"/>
      <c r="E141" s="40"/>
      <c r="F141" s="38" t="s">
        <v>19</v>
      </c>
    </row>
    <row r="142" spans="1:6" x14ac:dyDescent="0.25">
      <c r="A142" s="34" t="s">
        <v>278</v>
      </c>
      <c r="B142" s="39" t="s">
        <v>279</v>
      </c>
      <c r="C142" s="36">
        <v>131</v>
      </c>
      <c r="D142" s="40"/>
      <c r="E142" s="40"/>
      <c r="F142" s="38" t="s">
        <v>19</v>
      </c>
    </row>
    <row r="143" spans="1:6" x14ac:dyDescent="0.25">
      <c r="A143" s="34" t="s">
        <v>280</v>
      </c>
      <c r="B143" s="39" t="s">
        <v>281</v>
      </c>
      <c r="C143" s="36">
        <v>132</v>
      </c>
      <c r="D143" s="40"/>
      <c r="E143" s="40"/>
      <c r="F143" s="38" t="s">
        <v>19</v>
      </c>
    </row>
    <row r="144" spans="1:6" x14ac:dyDescent="0.25">
      <c r="A144" s="34" t="s">
        <v>282</v>
      </c>
      <c r="B144" s="39" t="s">
        <v>283</v>
      </c>
      <c r="C144" s="36">
        <v>133</v>
      </c>
      <c r="D144" s="40"/>
      <c r="E144" s="40"/>
      <c r="F144" s="38" t="s">
        <v>19</v>
      </c>
    </row>
    <row r="145" spans="1:6" x14ac:dyDescent="0.25">
      <c r="A145" s="34" t="s">
        <v>284</v>
      </c>
      <c r="B145" s="35" t="s">
        <v>285</v>
      </c>
      <c r="C145" s="36">
        <v>134</v>
      </c>
      <c r="D145" s="40"/>
      <c r="E145" s="40"/>
      <c r="F145" s="38" t="s">
        <v>19</v>
      </c>
    </row>
    <row r="146" spans="1:6" x14ac:dyDescent="0.25">
      <c r="A146" s="34" t="s">
        <v>286</v>
      </c>
      <c r="B146" s="39" t="s">
        <v>287</v>
      </c>
      <c r="C146" s="36">
        <v>135</v>
      </c>
      <c r="D146" s="40"/>
      <c r="E146" s="40"/>
      <c r="F146" s="38" t="s">
        <v>19</v>
      </c>
    </row>
    <row r="147" spans="1:6" x14ac:dyDescent="0.25">
      <c r="A147" s="34" t="s">
        <v>288</v>
      </c>
      <c r="B147" s="39" t="s">
        <v>289</v>
      </c>
      <c r="C147" s="36">
        <v>136</v>
      </c>
      <c r="D147" s="40"/>
      <c r="E147" s="40"/>
      <c r="F147" s="38" t="s">
        <v>19</v>
      </c>
    </row>
    <row r="148" spans="1:6" x14ac:dyDescent="0.25">
      <c r="A148" s="41"/>
      <c r="B148" s="42" t="s">
        <v>290</v>
      </c>
      <c r="C148" s="43">
        <v>137</v>
      </c>
      <c r="D148" s="44">
        <f>D12+D29+D35+D42+D82+D89+D96+D114+D121+D136</f>
        <v>24768265</v>
      </c>
      <c r="E148" s="44">
        <f>E12+E29+E35+E42+E82+E89+E96+E114+E121+E136</f>
        <v>25595886</v>
      </c>
      <c r="F148" s="45">
        <v>103.34145730433681</v>
      </c>
    </row>
    <row r="150" spans="1:6" x14ac:dyDescent="0.25">
      <c r="A150" s="47" t="s">
        <v>291</v>
      </c>
      <c r="B150" s="47"/>
      <c r="C150" s="48" t="s">
        <v>292</v>
      </c>
      <c r="D150" s="48"/>
      <c r="E150" s="47"/>
      <c r="F150" s="47"/>
    </row>
    <row r="151" spans="1:6" x14ac:dyDescent="0.25">
      <c r="A151" s="47" t="str">
        <f>IF([1]RefStr!H25&lt;&gt;"", "Osoba za kontaktiranje: " &amp; [1]RefStr!H25,"Osoba za kontaktiranje: _________________________________________")</f>
        <v>Osoba za kontaktiranje: ELIZABETA DINTER</v>
      </c>
      <c r="B151" s="47"/>
      <c r="C151" s="49"/>
      <c r="D151" s="49"/>
      <c r="E151" s="47"/>
      <c r="F151" s="47"/>
    </row>
    <row r="152" spans="1:6" x14ac:dyDescent="0.25">
      <c r="A152" s="47" t="str">
        <f>IF([1]RefStr!H27="","Telefon za kontakt: _________________","Telefon za kontakt: " &amp; [1]RefStr!H27)</f>
        <v>Telefon za kontakt: 6121-153</v>
      </c>
      <c r="B152" s="47"/>
      <c r="C152" s="50"/>
      <c r="D152" s="50"/>
      <c r="E152" s="47"/>
      <c r="F152" s="47"/>
    </row>
    <row r="153" spans="1:6" x14ac:dyDescent="0.25">
      <c r="A153" s="47" t="str">
        <f>IF([1]RefStr!H33="","Odgovorna osoba: _____________________________","Odgovorna osoba: " &amp; [1]RefStr!H33)</f>
        <v>Odgovorna osoba: DRAŽEN SIRIŠČEVIĆ</v>
      </c>
      <c r="B153" s="47"/>
      <c r="C153" s="47"/>
      <c r="D153" s="47" t="s">
        <v>293</v>
      </c>
      <c r="E153" s="47"/>
      <c r="F153" s="47"/>
    </row>
    <row r="154" spans="1:6" x14ac:dyDescent="0.25">
      <c r="A154" s="47"/>
      <c r="B154" s="47"/>
      <c r="C154" s="47"/>
      <c r="D154" s="50"/>
      <c r="E154" s="47"/>
      <c r="F154" s="47"/>
    </row>
  </sheetData>
  <mergeCells count="10">
    <mergeCell ref="B5:F5"/>
    <mergeCell ref="B6:F6"/>
    <mergeCell ref="B7:F7"/>
    <mergeCell ref="C150:D150"/>
    <mergeCell ref="A1:B1"/>
    <mergeCell ref="C1:F1"/>
    <mergeCell ref="A2:D2"/>
    <mergeCell ref="E2:F2"/>
    <mergeCell ref="A3:D3"/>
    <mergeCell ref="B4:F4"/>
  </mergeCells>
  <conditionalFormatting sqref="D12:E13 D17:E17 D20:E20 D29:E29 D35:E35 D42:E43 D46:E46 D50:E50 D57:E57 D61:E61 D68:E68 D73:E73 D82:E82 D89:E89 D96:E97 D101:E101 D106:E106 D114:E114 D121:E122 D125:E125 D129:E129 D136:E137 D148:E148">
    <cfRule type="cellIs" dxfId="7" priority="1" stopIfTrue="1" operator="lessThan">
      <formula>0</formula>
    </cfRule>
  </conditionalFormatting>
  <conditionalFormatting sqref="C9:D9">
    <cfRule type="cellIs" dxfId="5" priority="2" stopIfTrue="1" operator="equal">
      <formula>"Obrazac ima još nezadovoljenih kontrola, provjerite radni list Kontrole"</formula>
    </cfRule>
  </conditionalFormatting>
  <conditionalFormatting sqref="D14:E16 D18:E19 D21:E28 D30:E34 D36:E41 D44:E45 D47:E49 D51:E56 D58:E60 D62:E67 D69:E72 D74:E81 D83:E88 D90:E95 D98:E100 D102:E105 D107:E113 D115:E120 D123:E124 D126:E128 D130:E135 D138:E147">
    <cfRule type="cellIs" dxfId="3" priority="3" stopIfTrue="1" operator="notEqual">
      <formula>ROUND(D14,0)</formula>
    </cfRule>
    <cfRule type="cellIs" dxfId="2" priority="4" stopIfTrue="1" operator="lessThan">
      <formula>0</formula>
    </cfRule>
  </conditionalFormatting>
  <dataValidations count="1">
    <dataValidation type="whole" operator="notEqual" allowBlank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D12:E148 D65548:E65684 D131084:E131220 D196620:E196756 D262156:E262292 D327692:E327828 D393228:E393364 D458764:E458900 D524300:E524436 D589836:E589972 D655372:E655508 D720908:E721044 D786444:E786580 D851980:E852116 D917516:E917652 D983052:E983188">
      <formula1>9999999999</formula1>
    </dataValidation>
  </dataValidations>
  <hyperlinks>
    <hyperlink ref="A1:B1" location="RefStr!B6" tooltip="Povratak na Referentnu stranicu" display="&lt;–––– Povratak na RefStr"/>
    <hyperlink ref="C1:F1" location="Kont!A252" tooltip="Kontrole obrasca RAS-funkcijski" display="Kontrole RAS-funkcijski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dcterms:created xsi:type="dcterms:W3CDTF">2016-04-14T09:53:32Z</dcterms:created>
  <dcterms:modified xsi:type="dcterms:W3CDTF">2016-04-14T09:53:57Z</dcterms:modified>
</cp:coreProperties>
</file>